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8105"/>
  </bookViews>
  <sheets>
    <sheet name="2021年机关事业单位基本养老保险基金预算执行情况表" sheetId="1" r:id="rId1"/>
    <sheet name="2021年机关事业单位基本养老保险基金收入执行情况表" sheetId="2" r:id="rId2"/>
    <sheet name="2021年机关事业单位基本养老保险基金预算支出执行情况表" sheetId="3" r:id="rId3"/>
    <sheet name="2022年机关事业单位基本养老保险基金预算情况表" sheetId="4" r:id="rId4"/>
    <sheet name="2022年机关事业单位基本养老保险基金收入预期情况表" sheetId="5" r:id="rId5"/>
    <sheet name="2022年机关事业单位基本养老保险基金支出预算情况表" sheetId="6" r:id="rId6"/>
  </sheets>
  <calcPr calcId="144525"/>
</workbook>
</file>

<file path=xl/sharedStrings.xml><?xml version="1.0" encoding="utf-8"?>
<sst xmlns="http://schemas.openxmlformats.org/spreadsheetml/2006/main" count="57">
  <si>
    <t>附表二十二</t>
  </si>
  <si>
    <t>2021年机关事业单位基本养老保险基金预算执行情况表</t>
  </si>
  <si>
    <t>单位：万元</t>
  </si>
  <si>
    <t>项         目</t>
  </si>
  <si>
    <t>2022年调整预期数</t>
  </si>
  <si>
    <t>2021年实绩数</t>
  </si>
  <si>
    <t>项       目</t>
  </si>
  <si>
    <t>2022年调整预算数</t>
  </si>
  <si>
    <t>一、基本养老保险费收入</t>
  </si>
  <si>
    <t>一、基本养老金支出</t>
  </si>
  <si>
    <t>二、利息收入</t>
  </si>
  <si>
    <t>二、其他支出</t>
  </si>
  <si>
    <t>三、财政补贴收入</t>
  </si>
  <si>
    <t>三、转移支出</t>
  </si>
  <si>
    <t xml:space="preserve">    其中：本级财政补助</t>
  </si>
  <si>
    <t>四、本年支出小计</t>
  </si>
  <si>
    <t>四、委托投资收益</t>
  </si>
  <si>
    <t>五、补助下级支出</t>
  </si>
  <si>
    <t>五、其他收入</t>
  </si>
  <si>
    <t>六、上解上级支出</t>
  </si>
  <si>
    <t>六、转移收入</t>
  </si>
  <si>
    <t>七、本年支出合计</t>
  </si>
  <si>
    <t>七、本年收入小计</t>
  </si>
  <si>
    <t>八、本年收支结余</t>
  </si>
  <si>
    <t>八、上级补助收入</t>
  </si>
  <si>
    <t>九、年末滚存结余</t>
  </si>
  <si>
    <t>九、下级上解收入</t>
  </si>
  <si>
    <t>十、本年收入合计</t>
  </si>
  <si>
    <t>十一、上年结余</t>
  </si>
  <si>
    <t>总        计</t>
  </si>
  <si>
    <t>附表二十二-1</t>
  </si>
  <si>
    <t>2021年机关事业单位基本养老保险基金收入执行情况表</t>
  </si>
  <si>
    <t>2021年预期数</t>
  </si>
  <si>
    <t>社会保险费收入</t>
  </si>
  <si>
    <t xml:space="preserve">    机关事业单位基本养老保险基金收入</t>
  </si>
  <si>
    <t>非税收入</t>
  </si>
  <si>
    <t xml:space="preserve">    利息收入</t>
  </si>
  <si>
    <t>转移收入</t>
  </si>
  <si>
    <t>七、本年收入合计</t>
  </si>
  <si>
    <t>附表二十二-2</t>
  </si>
  <si>
    <t>2021年机关事业单位基本养老保险基金预算支出执行情况表</t>
  </si>
  <si>
    <t>2021年预算数</t>
  </si>
  <si>
    <t>社会保险基金支出</t>
  </si>
  <si>
    <t xml:space="preserve">    机关事业单位基本养老保险基金支出</t>
  </si>
  <si>
    <t xml:space="preserve">        个人账户养老金支出</t>
  </si>
  <si>
    <t>转移性支出</t>
  </si>
  <si>
    <t xml:space="preserve">    一般性转移支付</t>
  </si>
  <si>
    <t xml:space="preserve">        基本养老金转移支付支出</t>
  </si>
  <si>
    <t>附表二十三</t>
  </si>
  <si>
    <t>2022年机关事业单位基本养老保险基金预算情况表</t>
  </si>
  <si>
    <t>2022年预期数</t>
  </si>
  <si>
    <t>2022年预算数</t>
  </si>
  <si>
    <t>附表二十三-1</t>
  </si>
  <si>
    <t>2022年机关事业单位基本养老保险基金收入预期情况表</t>
  </si>
  <si>
    <t>附表二十三-2</t>
  </si>
  <si>
    <t>2022年机关事业单位基本养老保险基金支出预算情况表</t>
  </si>
  <si>
    <t>七、本年支出小计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</si>
</sst>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8"/>
      <color indexed="8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177" fontId="1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tabSelected="1" workbookViewId="0">
      <selection activeCell="G11" sqref="G11"/>
    </sheetView>
  </sheetViews>
  <sheetFormatPr defaultColWidth="26.1083333333333" defaultRowHeight="14.25" outlineLevelCol="6"/>
  <cols>
    <col min="1" max="1" width="30" style="1" customWidth="1"/>
    <col min="2" max="2" width="20.2166666666667" style="1" customWidth="1"/>
    <col min="3" max="3" width="16.6666666666667" style="1" customWidth="1"/>
    <col min="4" max="4" width="26.1083333333333" style="1"/>
    <col min="5" max="5" width="20.2166666666667" style="1" customWidth="1"/>
    <col min="6" max="6" width="17" style="1" customWidth="1"/>
    <col min="7" max="7" width="18.2166666666667" style="1" customWidth="1"/>
    <col min="8" max="16384" width="26.1083333333333" style="1"/>
  </cols>
  <sheetData>
    <row r="1" spans="1:6">
      <c r="A1" s="28" t="s">
        <v>0</v>
      </c>
      <c r="B1" s="28"/>
      <c r="C1" s="28"/>
      <c r="D1" s="28"/>
      <c r="E1" s="28"/>
      <c r="F1" s="28"/>
    </row>
    <row r="2" ht="37.5" customHeight="1" spans="1:6">
      <c r="A2" s="21" t="s">
        <v>1</v>
      </c>
      <c r="B2" s="21"/>
      <c r="C2" s="21"/>
      <c r="D2" s="21"/>
      <c r="E2" s="21"/>
      <c r="F2" s="21"/>
    </row>
    <row r="3" spans="1:6">
      <c r="A3" s="8"/>
      <c r="B3" s="8"/>
      <c r="C3" s="8"/>
      <c r="D3" s="8"/>
      <c r="E3" s="30"/>
      <c r="F3" s="31" t="s">
        <v>2</v>
      </c>
    </row>
    <row r="4" ht="26.25" customHeight="1" spans="1:6">
      <c r="A4" s="10" t="s">
        <v>3</v>
      </c>
      <c r="B4" s="42" t="s">
        <v>4</v>
      </c>
      <c r="C4" s="10" t="s">
        <v>5</v>
      </c>
      <c r="D4" s="10" t="s">
        <v>6</v>
      </c>
      <c r="E4" s="42" t="s">
        <v>7</v>
      </c>
      <c r="F4" s="10" t="s">
        <v>5</v>
      </c>
    </row>
    <row r="5" s="2" customFormat="1" ht="26.25" customHeight="1" spans="1:6">
      <c r="A5" s="23" t="s">
        <v>8</v>
      </c>
      <c r="B5" s="24">
        <v>14490</v>
      </c>
      <c r="C5" s="24">
        <v>14387</v>
      </c>
      <c r="D5" s="13" t="s">
        <v>9</v>
      </c>
      <c r="E5" s="32">
        <v>8872.66</v>
      </c>
      <c r="F5" s="32">
        <v>8563.79</v>
      </c>
    </row>
    <row r="6" ht="26.25" customHeight="1" spans="1:6">
      <c r="A6" s="25" t="s">
        <v>10</v>
      </c>
      <c r="B6" s="24">
        <v>600</v>
      </c>
      <c r="C6" s="24">
        <v>695</v>
      </c>
      <c r="D6" s="13" t="s">
        <v>11</v>
      </c>
      <c r="E6" s="32"/>
      <c r="F6" s="32"/>
    </row>
    <row r="7" ht="26.25" customHeight="1" spans="1:6">
      <c r="A7" s="25" t="s">
        <v>12</v>
      </c>
      <c r="B7" s="24"/>
      <c r="C7" s="24"/>
      <c r="D7" s="13" t="s">
        <v>13</v>
      </c>
      <c r="E7" s="32">
        <v>300</v>
      </c>
      <c r="F7" s="32">
        <v>350</v>
      </c>
    </row>
    <row r="8" ht="26.25" customHeight="1" spans="1:7">
      <c r="A8" s="25" t="s">
        <v>14</v>
      </c>
      <c r="B8" s="24"/>
      <c r="C8" s="24"/>
      <c r="D8" s="13" t="s">
        <v>15</v>
      </c>
      <c r="E8" s="33">
        <f>SUM(E5:E7)</f>
        <v>9172.66</v>
      </c>
      <c r="F8" s="33">
        <f>SUM(F5:F7)</f>
        <v>8913.79</v>
      </c>
      <c r="G8" s="41"/>
    </row>
    <row r="9" ht="26.25" customHeight="1" spans="1:6">
      <c r="A9" s="25" t="s">
        <v>16</v>
      </c>
      <c r="B9" s="24"/>
      <c r="C9" s="24"/>
      <c r="D9" s="13" t="s">
        <v>17</v>
      </c>
      <c r="E9" s="24"/>
      <c r="F9" s="39"/>
    </row>
    <row r="10" ht="26.25" customHeight="1" spans="1:6">
      <c r="A10" s="25" t="s">
        <v>18</v>
      </c>
      <c r="B10" s="24"/>
      <c r="C10" s="24"/>
      <c r="D10" s="13" t="s">
        <v>19</v>
      </c>
      <c r="E10" s="36"/>
      <c r="F10" s="36"/>
    </row>
    <row r="11" ht="26.25" customHeight="1" spans="1:6">
      <c r="A11" s="25" t="s">
        <v>20</v>
      </c>
      <c r="B11" s="24">
        <v>400</v>
      </c>
      <c r="C11" s="24">
        <v>4737</v>
      </c>
      <c r="D11" s="13" t="s">
        <v>21</v>
      </c>
      <c r="E11" s="33">
        <f>SUM(E8:E10)</f>
        <v>9172.66</v>
      </c>
      <c r="F11" s="33">
        <f>SUM(F8:F10)</f>
        <v>8913.79</v>
      </c>
    </row>
    <row r="12" ht="26.25" customHeight="1" spans="1:6">
      <c r="A12" s="25" t="s">
        <v>22</v>
      </c>
      <c r="B12" s="34">
        <f>SUM(B5:B7,B9:B11)</f>
        <v>15490</v>
      </c>
      <c r="C12" s="34">
        <f>SUM(C5:C7,C9:C11)</f>
        <v>19819</v>
      </c>
      <c r="D12" s="13" t="s">
        <v>23</v>
      </c>
      <c r="E12" s="36">
        <f>B12-E11</f>
        <v>6317.34</v>
      </c>
      <c r="F12" s="36">
        <f>C12-F11</f>
        <v>10905.21</v>
      </c>
    </row>
    <row r="13" ht="26.25" customHeight="1" spans="1:6">
      <c r="A13" s="25" t="s">
        <v>24</v>
      </c>
      <c r="B13" s="24"/>
      <c r="C13" s="24"/>
      <c r="D13" s="13" t="s">
        <v>25</v>
      </c>
      <c r="E13" s="36">
        <f>E12+B16</f>
        <v>38460.34</v>
      </c>
      <c r="F13" s="36">
        <f>F12+C16</f>
        <v>43048.21</v>
      </c>
    </row>
    <row r="14" ht="26.25" customHeight="1" spans="1:6">
      <c r="A14" s="25" t="s">
        <v>26</v>
      </c>
      <c r="B14" s="24"/>
      <c r="C14" s="24"/>
      <c r="D14" s="27"/>
      <c r="E14" s="36"/>
      <c r="F14" s="36"/>
    </row>
    <row r="15" ht="26.25" customHeight="1" spans="1:6">
      <c r="A15" s="25" t="s">
        <v>27</v>
      </c>
      <c r="B15" s="24">
        <f>B12</f>
        <v>15490</v>
      </c>
      <c r="C15" s="24">
        <f>C12</f>
        <v>19819</v>
      </c>
      <c r="D15" s="27"/>
      <c r="E15" s="36"/>
      <c r="F15" s="36"/>
    </row>
    <row r="16" ht="26.25" customHeight="1" spans="1:6">
      <c r="A16" s="25" t="s">
        <v>28</v>
      </c>
      <c r="B16" s="35">
        <v>32143</v>
      </c>
      <c r="C16" s="43">
        <v>32143</v>
      </c>
      <c r="D16" s="27"/>
      <c r="E16" s="36"/>
      <c r="F16" s="36"/>
    </row>
    <row r="17" ht="26.25" customHeight="1" spans="1:6">
      <c r="A17" s="10" t="s">
        <v>29</v>
      </c>
      <c r="B17" s="24">
        <f>SUM(B15:B16)</f>
        <v>47633</v>
      </c>
      <c r="C17" s="24">
        <f>SUM(C15:C16)</f>
        <v>51962</v>
      </c>
      <c r="D17" s="27" t="s">
        <v>29</v>
      </c>
      <c r="E17" s="36">
        <f>E11+E13</f>
        <v>47633</v>
      </c>
      <c r="F17" s="36">
        <f>SUM(F11,F13)</f>
        <v>51962</v>
      </c>
    </row>
    <row r="18" spans="1:6">
      <c r="A18" s="28"/>
      <c r="B18" s="28"/>
      <c r="C18" s="28"/>
      <c r="D18" s="28"/>
      <c r="E18" s="28"/>
      <c r="F18" s="40"/>
    </row>
  </sheetData>
  <mergeCells count="1">
    <mergeCell ref="A2:F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B19" sqref="B19"/>
    </sheetView>
  </sheetViews>
  <sheetFormatPr defaultColWidth="26.1083333333333" defaultRowHeight="14.25" outlineLevelCol="3"/>
  <cols>
    <col min="1" max="1" width="42.5" style="1" customWidth="1"/>
    <col min="2" max="3" width="25.75" style="1" customWidth="1"/>
    <col min="4" max="4" width="18.2166666666667" style="1" customWidth="1"/>
    <col min="5" max="16381" width="26.1083333333333" style="1"/>
  </cols>
  <sheetData>
    <row r="1" s="1" customFormat="1" spans="1:3">
      <c r="A1" s="28" t="s">
        <v>30</v>
      </c>
      <c r="B1" s="28"/>
      <c r="C1" s="28"/>
    </row>
    <row r="2" s="1" customFormat="1" ht="37.5" customHeight="1" spans="1:3">
      <c r="A2" s="21" t="s">
        <v>31</v>
      </c>
      <c r="B2" s="21"/>
      <c r="C2" s="21"/>
    </row>
    <row r="3" s="1" customFormat="1" spans="1:3">
      <c r="A3" s="8"/>
      <c r="B3" s="8"/>
      <c r="C3" s="8" t="s">
        <v>2</v>
      </c>
    </row>
    <row r="4" s="1" customFormat="1" ht="26.25" customHeight="1" spans="1:3">
      <c r="A4" s="10" t="s">
        <v>3</v>
      </c>
      <c r="B4" s="10" t="s">
        <v>32</v>
      </c>
      <c r="C4" s="10" t="s">
        <v>5</v>
      </c>
    </row>
    <row r="5" s="2" customFormat="1" ht="26.25" customHeight="1" spans="1:3">
      <c r="A5" s="23" t="s">
        <v>8</v>
      </c>
      <c r="B5" s="24">
        <v>14490</v>
      </c>
      <c r="C5" s="24">
        <v>14387</v>
      </c>
    </row>
    <row r="6" s="2" customFormat="1" ht="26.25" customHeight="1" spans="1:3">
      <c r="A6" s="23" t="s">
        <v>33</v>
      </c>
      <c r="B6" s="24">
        <v>14490</v>
      </c>
      <c r="C6" s="24">
        <v>14387</v>
      </c>
    </row>
    <row r="7" s="2" customFormat="1" ht="26.25" customHeight="1" spans="1:3">
      <c r="A7" s="23" t="s">
        <v>34</v>
      </c>
      <c r="B7" s="24">
        <v>14490</v>
      </c>
      <c r="C7" s="24">
        <v>14387</v>
      </c>
    </row>
    <row r="8" s="1" customFormat="1" ht="26.25" customHeight="1" spans="1:3">
      <c r="A8" s="25" t="s">
        <v>10</v>
      </c>
      <c r="B8" s="24">
        <v>600</v>
      </c>
      <c r="C8" s="24">
        <v>695</v>
      </c>
    </row>
    <row r="9" s="1" customFormat="1" ht="26.25" customHeight="1" spans="1:3">
      <c r="A9" s="25" t="s">
        <v>35</v>
      </c>
      <c r="B9" s="24">
        <v>600</v>
      </c>
      <c r="C9" s="24">
        <v>695</v>
      </c>
    </row>
    <row r="10" s="1" customFormat="1" ht="26.25" customHeight="1" spans="1:3">
      <c r="A10" s="25" t="s">
        <v>36</v>
      </c>
      <c r="B10" s="24">
        <v>600</v>
      </c>
      <c r="C10" s="24">
        <v>695</v>
      </c>
    </row>
    <row r="11" s="1" customFormat="1" ht="26.25" customHeight="1" spans="1:3">
      <c r="A11" s="25" t="s">
        <v>12</v>
      </c>
      <c r="B11" s="24"/>
      <c r="C11" s="24"/>
    </row>
    <row r="12" s="1" customFormat="1" ht="26.25" customHeight="1" spans="1:4">
      <c r="A12" s="25" t="s">
        <v>14</v>
      </c>
      <c r="B12" s="24"/>
      <c r="C12" s="24"/>
      <c r="D12" s="41"/>
    </row>
    <row r="13" s="1" customFormat="1" ht="26.25" customHeight="1" spans="1:3">
      <c r="A13" s="25" t="s">
        <v>16</v>
      </c>
      <c r="B13" s="24"/>
      <c r="C13" s="24"/>
    </row>
    <row r="14" s="1" customFormat="1" ht="26.25" customHeight="1" spans="1:3">
      <c r="A14" s="25" t="s">
        <v>18</v>
      </c>
      <c r="B14" s="24"/>
      <c r="C14" s="24"/>
    </row>
    <row r="15" s="1" customFormat="1" ht="26.25" customHeight="1" spans="1:3">
      <c r="A15" s="25" t="s">
        <v>20</v>
      </c>
      <c r="B15" s="24">
        <v>400</v>
      </c>
      <c r="C15" s="24">
        <v>4737</v>
      </c>
    </row>
    <row r="16" s="1" customFormat="1" ht="26.25" customHeight="1" spans="1:3">
      <c r="A16" s="25" t="s">
        <v>37</v>
      </c>
      <c r="B16" s="24">
        <v>400</v>
      </c>
      <c r="C16" s="24">
        <v>4737</v>
      </c>
    </row>
    <row r="17" s="1" customFormat="1" ht="26.25" customHeight="1" spans="1:3">
      <c r="A17" s="23" t="s">
        <v>34</v>
      </c>
      <c r="B17" s="24">
        <v>400</v>
      </c>
      <c r="C17" s="24">
        <v>4737</v>
      </c>
    </row>
    <row r="18" s="1" customFormat="1" ht="26.25" customHeight="1" spans="1:3">
      <c r="A18" s="25" t="s">
        <v>38</v>
      </c>
      <c r="B18" s="24">
        <f>B5+B8+B11+B13+B15+B14</f>
        <v>15490</v>
      </c>
      <c r="C18" s="24">
        <f>C5+C8+C11+C13+C15+C14</f>
        <v>19819</v>
      </c>
    </row>
    <row r="19" s="1" customFormat="1" spans="1:3">
      <c r="A19" s="28"/>
      <c r="B19" s="28"/>
      <c r="C19" s="28"/>
    </row>
  </sheetData>
  <mergeCells count="1">
    <mergeCell ref="A2:C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C16" sqref="C16"/>
    </sheetView>
  </sheetViews>
  <sheetFormatPr defaultColWidth="26.1083333333333" defaultRowHeight="14.25" outlineLevelCol="2"/>
  <cols>
    <col min="1" max="1" width="40.375" style="1" customWidth="1"/>
    <col min="2" max="3" width="28.75" style="1" customWidth="1"/>
    <col min="4" max="4" width="18.2166666666667" style="1" customWidth="1"/>
    <col min="5" max="16381" width="26.1083333333333" style="1"/>
  </cols>
  <sheetData>
    <row r="1" s="1" customFormat="1" spans="1:3">
      <c r="A1" s="28" t="s">
        <v>39</v>
      </c>
      <c r="B1" s="28"/>
      <c r="C1" s="28"/>
    </row>
    <row r="2" s="1" customFormat="1" ht="37.5" customHeight="1" spans="1:3">
      <c r="A2" s="7" t="s">
        <v>40</v>
      </c>
      <c r="B2" s="7"/>
      <c r="C2" s="7"/>
    </row>
    <row r="3" s="1" customFormat="1" ht="19" customHeight="1" spans="1:3">
      <c r="A3" s="8"/>
      <c r="B3" s="30"/>
      <c r="C3" s="38" t="s">
        <v>2</v>
      </c>
    </row>
    <row r="4" s="1" customFormat="1" ht="26.25" customHeight="1" spans="1:3">
      <c r="A4" s="10" t="s">
        <v>6</v>
      </c>
      <c r="B4" s="10" t="s">
        <v>41</v>
      </c>
      <c r="C4" s="10" t="s">
        <v>5</v>
      </c>
    </row>
    <row r="5" s="2" customFormat="1" ht="26.25" customHeight="1" spans="1:3">
      <c r="A5" s="13" t="s">
        <v>9</v>
      </c>
      <c r="B5" s="32">
        <v>8872.66</v>
      </c>
      <c r="C5" s="32">
        <v>8563.79</v>
      </c>
    </row>
    <row r="6" s="2" customFormat="1" ht="26.25" customHeight="1" spans="1:3">
      <c r="A6" s="13" t="s">
        <v>42</v>
      </c>
      <c r="B6" s="32">
        <v>8872.66</v>
      </c>
      <c r="C6" s="32">
        <v>8563.79</v>
      </c>
    </row>
    <row r="7" s="2" customFormat="1" ht="26.25" customHeight="1" spans="1:3">
      <c r="A7" s="13" t="s">
        <v>43</v>
      </c>
      <c r="B7" s="32">
        <v>8872.66</v>
      </c>
      <c r="C7" s="32">
        <v>8563.79</v>
      </c>
    </row>
    <row r="8" s="2" customFormat="1" ht="26.25" customHeight="1" spans="1:3">
      <c r="A8" s="13" t="s">
        <v>44</v>
      </c>
      <c r="B8" s="32">
        <v>8872.66</v>
      </c>
      <c r="C8" s="32">
        <v>8563.79</v>
      </c>
    </row>
    <row r="9" s="1" customFormat="1" ht="26.25" customHeight="1" spans="1:3">
      <c r="A9" s="13" t="s">
        <v>11</v>
      </c>
      <c r="B9" s="32"/>
      <c r="C9" s="32"/>
    </row>
    <row r="10" s="1" customFormat="1" ht="26.25" customHeight="1" spans="1:3">
      <c r="A10" s="13" t="s">
        <v>13</v>
      </c>
      <c r="B10" s="32">
        <v>300</v>
      </c>
      <c r="C10" s="32">
        <v>350</v>
      </c>
    </row>
    <row r="11" s="1" customFormat="1" ht="26.25" customHeight="1" spans="1:3">
      <c r="A11" s="13" t="s">
        <v>45</v>
      </c>
      <c r="B11" s="32">
        <v>300</v>
      </c>
      <c r="C11" s="32">
        <v>350</v>
      </c>
    </row>
    <row r="12" s="1" customFormat="1" ht="26.25" customHeight="1" spans="1:3">
      <c r="A12" s="13" t="s">
        <v>46</v>
      </c>
      <c r="B12" s="32">
        <v>300</v>
      </c>
      <c r="C12" s="32">
        <v>350</v>
      </c>
    </row>
    <row r="13" s="1" customFormat="1" ht="26.25" customHeight="1" spans="1:3">
      <c r="A13" s="13" t="s">
        <v>47</v>
      </c>
      <c r="B13" s="32">
        <v>300</v>
      </c>
      <c r="C13" s="32">
        <v>350</v>
      </c>
    </row>
    <row r="14" s="1" customFormat="1" ht="26.25" customHeight="1" spans="1:3">
      <c r="A14" s="13" t="s">
        <v>17</v>
      </c>
      <c r="B14" s="24"/>
      <c r="C14" s="39"/>
    </row>
    <row r="15" s="1" customFormat="1" ht="26.25" customHeight="1" spans="1:3">
      <c r="A15" s="13" t="s">
        <v>19</v>
      </c>
      <c r="B15" s="36"/>
      <c r="C15" s="36"/>
    </row>
    <row r="16" s="1" customFormat="1" ht="26.25" customHeight="1" spans="1:3">
      <c r="A16" s="13" t="s">
        <v>21</v>
      </c>
      <c r="B16" s="36">
        <v>9172.66</v>
      </c>
      <c r="C16" s="36">
        <v>8913.79</v>
      </c>
    </row>
    <row r="17" s="1" customFormat="1" spans="1:3">
      <c r="A17" s="28"/>
      <c r="B17" s="28"/>
      <c r="C17" s="40"/>
    </row>
  </sheetData>
  <mergeCells count="1">
    <mergeCell ref="A2:C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8"/>
  <sheetViews>
    <sheetView workbookViewId="0">
      <selection activeCell="E7" sqref="E7:F7"/>
    </sheetView>
  </sheetViews>
  <sheetFormatPr defaultColWidth="26.1083333333333" defaultRowHeight="14.25" outlineLevelCol="5"/>
  <cols>
    <col min="1" max="1" width="30" style="1" customWidth="1"/>
    <col min="2" max="3" width="16.6666666666667" style="1" customWidth="1"/>
    <col min="4" max="4" width="26.1083333333333" style="1"/>
    <col min="5" max="6" width="17" style="1" customWidth="1"/>
    <col min="7" max="16384" width="26.1083333333333" style="1"/>
  </cols>
  <sheetData>
    <row r="1" spans="1:6">
      <c r="A1" s="28" t="s">
        <v>48</v>
      </c>
      <c r="B1" s="28"/>
      <c r="C1" s="28"/>
      <c r="D1" s="28"/>
      <c r="E1" s="28"/>
      <c r="F1" s="28"/>
    </row>
    <row r="2" ht="37.5" customHeight="1" spans="1:6">
      <c r="A2" s="21" t="s">
        <v>49</v>
      </c>
      <c r="B2" s="21"/>
      <c r="C2" s="21"/>
      <c r="D2" s="21"/>
      <c r="E2" s="21"/>
      <c r="F2" s="21"/>
    </row>
    <row r="3" spans="1:6">
      <c r="A3" s="8"/>
      <c r="B3" s="8"/>
      <c r="C3" s="8"/>
      <c r="D3" s="8"/>
      <c r="E3" s="30"/>
      <c r="F3" s="31" t="s">
        <v>2</v>
      </c>
    </row>
    <row r="4" ht="26.25" customHeight="1" spans="1:6">
      <c r="A4" s="10" t="s">
        <v>3</v>
      </c>
      <c r="B4" s="10" t="s">
        <v>50</v>
      </c>
      <c r="C4" s="10" t="s">
        <v>5</v>
      </c>
      <c r="D4" s="10" t="s">
        <v>6</v>
      </c>
      <c r="E4" s="10" t="s">
        <v>51</v>
      </c>
      <c r="F4" s="10" t="s">
        <v>5</v>
      </c>
    </row>
    <row r="5" s="2" customFormat="1" ht="26.25" customHeight="1" spans="1:6">
      <c r="A5" s="23" t="s">
        <v>8</v>
      </c>
      <c r="B5" s="24">
        <v>15840</v>
      </c>
      <c r="C5" s="24">
        <f>'2021年机关事业单位基本养老保险基金预算执行情况表'!C5</f>
        <v>14387</v>
      </c>
      <c r="D5" s="13" t="s">
        <v>9</v>
      </c>
      <c r="E5" s="32">
        <v>9238</v>
      </c>
      <c r="F5" s="32">
        <f>'2021年机关事业单位基本养老保险基金预算执行情况表'!F5</f>
        <v>8563.79</v>
      </c>
    </row>
    <row r="6" ht="26.25" customHeight="1" spans="1:6">
      <c r="A6" s="25" t="s">
        <v>10</v>
      </c>
      <c r="B6" s="24">
        <v>170</v>
      </c>
      <c r="C6" s="24">
        <f>'2021年机关事业单位基本养老保险基金预算执行情况表'!C6</f>
        <v>695</v>
      </c>
      <c r="D6" s="13" t="s">
        <v>11</v>
      </c>
      <c r="E6" s="32"/>
      <c r="F6" s="32"/>
    </row>
    <row r="7" ht="26.25" customHeight="1" spans="1:6">
      <c r="A7" s="25" t="s">
        <v>12</v>
      </c>
      <c r="B7" s="24"/>
      <c r="C7" s="24"/>
      <c r="D7" s="13" t="s">
        <v>13</v>
      </c>
      <c r="E7" s="32">
        <v>415</v>
      </c>
      <c r="F7" s="32">
        <f>'2021年机关事业单位基本养老保险基金预算执行情况表'!F7</f>
        <v>350</v>
      </c>
    </row>
    <row r="8" ht="26.25" customHeight="1" spans="1:6">
      <c r="A8" s="25" t="s">
        <v>14</v>
      </c>
      <c r="B8" s="24"/>
      <c r="C8" s="24"/>
      <c r="D8" s="13" t="s">
        <v>15</v>
      </c>
      <c r="E8" s="33">
        <f>SUM(E5:E7)</f>
        <v>9653</v>
      </c>
      <c r="F8" s="32">
        <f>'2021年机关事业单位基本养老保险基金预算执行情况表'!F8</f>
        <v>8913.79</v>
      </c>
    </row>
    <row r="9" ht="26.25" customHeight="1" spans="1:6">
      <c r="A9" s="25" t="s">
        <v>16</v>
      </c>
      <c r="B9" s="24"/>
      <c r="C9" s="24"/>
      <c r="D9" s="13" t="s">
        <v>17</v>
      </c>
      <c r="E9" s="34"/>
      <c r="F9" s="32"/>
    </row>
    <row r="10" ht="26.25" customHeight="1" spans="1:6">
      <c r="A10" s="25" t="s">
        <v>18</v>
      </c>
      <c r="B10" s="24"/>
      <c r="C10" s="24"/>
      <c r="D10" s="13" t="s">
        <v>19</v>
      </c>
      <c r="E10" s="33"/>
      <c r="F10" s="32"/>
    </row>
    <row r="11" ht="26.25" customHeight="1" spans="1:6">
      <c r="A11" s="25" t="s">
        <v>20</v>
      </c>
      <c r="B11" s="24">
        <v>600</v>
      </c>
      <c r="C11" s="24">
        <f>'2021年机关事业单位基本养老保险基金预算执行情况表'!C11</f>
        <v>4737</v>
      </c>
      <c r="D11" s="13" t="s">
        <v>21</v>
      </c>
      <c r="E11" s="33">
        <f>SUM(E8:E10)</f>
        <v>9653</v>
      </c>
      <c r="F11" s="32">
        <f>'2021年机关事业单位基本养老保险基金预算执行情况表'!F11</f>
        <v>8913.79</v>
      </c>
    </row>
    <row r="12" ht="26.25" customHeight="1" spans="1:6">
      <c r="A12" s="25" t="s">
        <v>22</v>
      </c>
      <c r="B12" s="34">
        <f>SUM(B5:B7,B9:B11)</f>
        <v>16610</v>
      </c>
      <c r="C12" s="24">
        <f>'2021年机关事业单位基本养老保险基金预算执行情况表'!C12</f>
        <v>19819</v>
      </c>
      <c r="D12" s="13" t="s">
        <v>23</v>
      </c>
      <c r="E12" s="33">
        <f>B15-E11</f>
        <v>6957</v>
      </c>
      <c r="F12" s="32">
        <f>'2021年机关事业单位基本养老保险基金预算执行情况表'!F12</f>
        <v>10905.21</v>
      </c>
    </row>
    <row r="13" ht="26.25" customHeight="1" spans="1:6">
      <c r="A13" s="25" t="s">
        <v>24</v>
      </c>
      <c r="B13" s="34"/>
      <c r="C13" s="24"/>
      <c r="D13" s="13" t="s">
        <v>25</v>
      </c>
      <c r="E13" s="33">
        <f>E12+B16</f>
        <v>50005.21</v>
      </c>
      <c r="F13" s="32">
        <f>'2021年机关事业单位基本养老保险基金预算执行情况表'!F13</f>
        <v>43048.21</v>
      </c>
    </row>
    <row r="14" ht="26.25" customHeight="1" spans="1:6">
      <c r="A14" s="25" t="s">
        <v>26</v>
      </c>
      <c r="B14" s="34"/>
      <c r="C14" s="24"/>
      <c r="D14" s="27"/>
      <c r="E14" s="33"/>
      <c r="F14" s="32"/>
    </row>
    <row r="15" ht="26.25" customHeight="1" spans="1:6">
      <c r="A15" s="25" t="s">
        <v>27</v>
      </c>
      <c r="B15" s="34">
        <f>SUM(B12:B14)</f>
        <v>16610</v>
      </c>
      <c r="C15" s="24">
        <f>'2021年机关事业单位基本养老保险基金预算执行情况表'!C15</f>
        <v>19819</v>
      </c>
      <c r="D15" s="27"/>
      <c r="E15" s="33"/>
      <c r="F15" s="32"/>
    </row>
    <row r="16" ht="26.25" customHeight="1" spans="1:6">
      <c r="A16" s="25" t="s">
        <v>28</v>
      </c>
      <c r="B16" s="35">
        <f>'2021年机关事业单位基本养老保险基金预算执行情况表'!F13</f>
        <v>43048.21</v>
      </c>
      <c r="C16" s="24">
        <f>'2021年机关事业单位基本养老保险基金预算执行情况表'!C16</f>
        <v>32143</v>
      </c>
      <c r="D16" s="27"/>
      <c r="E16" s="36"/>
      <c r="F16" s="32"/>
    </row>
    <row r="17" ht="26.25" customHeight="1" spans="1:6">
      <c r="A17" s="10" t="s">
        <v>29</v>
      </c>
      <c r="B17" s="34">
        <f>SUM(B15:B16)</f>
        <v>59658.21</v>
      </c>
      <c r="C17" s="24">
        <f>'2021年机关事业单位基本养老保险基金预算执行情况表'!C17</f>
        <v>51962</v>
      </c>
      <c r="D17" s="27" t="s">
        <v>29</v>
      </c>
      <c r="E17" s="36">
        <f>SUM(E11,E13)</f>
        <v>59658.21</v>
      </c>
      <c r="F17" s="32">
        <f>'2021年机关事业单位基本养老保险基金预算执行情况表'!F17</f>
        <v>51962</v>
      </c>
    </row>
    <row r="18" ht="33.75" customHeight="1" spans="1:6">
      <c r="A18" s="37"/>
      <c r="B18" s="37"/>
      <c r="C18" s="37"/>
      <c r="D18" s="37"/>
      <c r="E18" s="37"/>
      <c r="F18" s="37"/>
    </row>
  </sheetData>
  <mergeCells count="2">
    <mergeCell ref="A2:F2"/>
    <mergeCell ref="A18:F18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9"/>
  <sheetViews>
    <sheetView workbookViewId="0">
      <selection activeCell="E20" sqref="E20"/>
    </sheetView>
  </sheetViews>
  <sheetFormatPr defaultColWidth="24.375" defaultRowHeight="29.25" customHeight="1" outlineLevelCol="2"/>
  <cols>
    <col min="1" max="1" width="37.625" style="1" customWidth="1"/>
    <col min="2" max="2" width="21" style="1" customWidth="1"/>
    <col min="3" max="3" width="21" style="20" customWidth="1"/>
    <col min="4" max="16384" width="24.375" style="1"/>
  </cols>
  <sheetData>
    <row r="1" s="1" customFormat="1" customHeight="1" spans="1:3">
      <c r="A1" s="3" t="s">
        <v>52</v>
      </c>
      <c r="C1" s="20"/>
    </row>
    <row r="2" s="1" customFormat="1" ht="36.75" customHeight="1" spans="1:3">
      <c r="A2" s="21" t="s">
        <v>53</v>
      </c>
      <c r="B2" s="21"/>
      <c r="C2" s="22"/>
    </row>
    <row r="3" s="1" customFormat="1" ht="25.5" customHeight="1" spans="1:3">
      <c r="A3" s="8"/>
      <c r="B3" s="9" t="s">
        <v>2</v>
      </c>
      <c r="C3" s="9"/>
    </row>
    <row r="4" s="1" customFormat="1" ht="42" customHeight="1" spans="1:3">
      <c r="A4" s="10" t="s">
        <v>3</v>
      </c>
      <c r="B4" s="10" t="s">
        <v>50</v>
      </c>
      <c r="C4" s="10" t="s">
        <v>5</v>
      </c>
    </row>
    <row r="5" s="1" customFormat="1" customHeight="1" spans="1:3">
      <c r="A5" s="23" t="s">
        <v>8</v>
      </c>
      <c r="B5" s="24">
        <v>15840</v>
      </c>
      <c r="C5" s="24">
        <f>'2021年机关事业单位基本养老保险基金预算执行情况表'!C5</f>
        <v>14387</v>
      </c>
    </row>
    <row r="6" s="3" customFormat="1" customHeight="1" spans="1:3">
      <c r="A6" s="23" t="s">
        <v>33</v>
      </c>
      <c r="B6" s="24">
        <v>15840</v>
      </c>
      <c r="C6" s="24">
        <v>14387</v>
      </c>
    </row>
    <row r="7" s="3" customFormat="1" customHeight="1" spans="1:3">
      <c r="A7" s="23" t="s">
        <v>34</v>
      </c>
      <c r="B7" s="24">
        <v>15840</v>
      </c>
      <c r="C7" s="24">
        <v>14387</v>
      </c>
    </row>
    <row r="8" s="2" customFormat="1" customHeight="1" spans="1:3">
      <c r="A8" s="25" t="s">
        <v>10</v>
      </c>
      <c r="B8" s="24">
        <v>170</v>
      </c>
      <c r="C8" s="26">
        <v>695</v>
      </c>
    </row>
    <row r="9" s="2" customFormat="1" customHeight="1" spans="1:3">
      <c r="A9" s="25" t="s">
        <v>35</v>
      </c>
      <c r="B9" s="24">
        <v>170</v>
      </c>
      <c r="C9" s="26">
        <v>695</v>
      </c>
    </row>
    <row r="10" s="2" customFormat="1" customHeight="1" spans="1:3">
      <c r="A10" s="25" t="s">
        <v>36</v>
      </c>
      <c r="B10" s="24">
        <v>170</v>
      </c>
      <c r="C10" s="26">
        <v>695</v>
      </c>
    </row>
    <row r="11" s="1" customFormat="1" customHeight="1" spans="1:3">
      <c r="A11" s="25" t="s">
        <v>12</v>
      </c>
      <c r="B11" s="24"/>
      <c r="C11" s="26"/>
    </row>
    <row r="12" s="1" customFormat="1" customHeight="1" spans="1:3">
      <c r="A12" s="25" t="s">
        <v>14</v>
      </c>
      <c r="B12" s="24"/>
      <c r="C12" s="26"/>
    </row>
    <row r="13" s="1" customFormat="1" customHeight="1" spans="1:3">
      <c r="A13" s="25" t="s">
        <v>16</v>
      </c>
      <c r="B13" s="24"/>
      <c r="C13" s="26"/>
    </row>
    <row r="14" s="1" customFormat="1" customHeight="1" spans="1:3">
      <c r="A14" s="25" t="s">
        <v>18</v>
      </c>
      <c r="B14" s="24"/>
      <c r="C14" s="26"/>
    </row>
    <row r="15" s="1" customFormat="1" customHeight="1" spans="1:3">
      <c r="A15" s="25" t="s">
        <v>20</v>
      </c>
      <c r="B15" s="24">
        <v>600</v>
      </c>
      <c r="C15" s="26">
        <v>4737</v>
      </c>
    </row>
    <row r="16" s="1" customFormat="1" customHeight="1" spans="1:3">
      <c r="A16" s="25" t="s">
        <v>37</v>
      </c>
      <c r="B16" s="24">
        <v>600</v>
      </c>
      <c r="C16" s="26">
        <v>4737</v>
      </c>
    </row>
    <row r="17" s="1" customFormat="1" customHeight="1" spans="1:3">
      <c r="A17" s="23" t="s">
        <v>34</v>
      </c>
      <c r="B17" s="24">
        <v>600</v>
      </c>
      <c r="C17" s="26">
        <v>4737</v>
      </c>
    </row>
    <row r="18" s="1" customFormat="1" customHeight="1" spans="1:3">
      <c r="A18" s="25" t="s">
        <v>22</v>
      </c>
      <c r="B18" s="27">
        <f>B5+B8+B11+B13+B14+B15</f>
        <v>16610</v>
      </c>
      <c r="C18" s="26">
        <f>C5+C8+C11+C13+C14+C15</f>
        <v>19819</v>
      </c>
    </row>
    <row r="19" s="1" customFormat="1" customHeight="1" spans="1:3">
      <c r="A19" s="28"/>
      <c r="B19" s="28"/>
      <c r="C19" s="29"/>
    </row>
  </sheetData>
  <mergeCells count="2">
    <mergeCell ref="A2:C2"/>
    <mergeCell ref="B3:C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6"/>
  <sheetViews>
    <sheetView workbookViewId="0">
      <selection activeCell="E12" sqref="E12"/>
    </sheetView>
  </sheetViews>
  <sheetFormatPr defaultColWidth="9" defaultRowHeight="14.25" outlineLevelCol="2"/>
  <cols>
    <col min="1" max="1" width="37.625" style="3" customWidth="1"/>
    <col min="2" max="3" width="21" style="3" customWidth="1"/>
    <col min="4" max="16384" width="9" style="3"/>
  </cols>
  <sheetData>
    <row r="1" s="1" customFormat="1" ht="29.25" customHeight="1" spans="1:3">
      <c r="A1" s="4" t="s">
        <v>54</v>
      </c>
      <c r="B1" s="5"/>
      <c r="C1" s="6"/>
    </row>
    <row r="2" s="1" customFormat="1" ht="36.75" customHeight="1" spans="1:3">
      <c r="A2" s="7" t="s">
        <v>55</v>
      </c>
      <c r="B2" s="7"/>
      <c r="C2" s="7"/>
    </row>
    <row r="3" s="1" customFormat="1" ht="25.5" customHeight="1" spans="1:3">
      <c r="A3" s="8"/>
      <c r="B3" s="9" t="s">
        <v>2</v>
      </c>
      <c r="C3" s="9"/>
    </row>
    <row r="4" s="1" customFormat="1" ht="42" customHeight="1" spans="1:3">
      <c r="A4" s="10" t="s">
        <v>6</v>
      </c>
      <c r="B4" s="11" t="s">
        <v>51</v>
      </c>
      <c r="C4" s="12" t="s">
        <v>5</v>
      </c>
    </row>
    <row r="5" s="1" customFormat="1" ht="29.25" customHeight="1" spans="1:3">
      <c r="A5" s="13" t="s">
        <v>9</v>
      </c>
      <c r="B5" s="14">
        <v>9238</v>
      </c>
      <c r="C5" s="15">
        <v>8563.79</v>
      </c>
    </row>
    <row r="6" s="1" customFormat="1" ht="29.25" customHeight="1" spans="1:3">
      <c r="A6" s="13" t="s">
        <v>42</v>
      </c>
      <c r="B6" s="14">
        <v>9238</v>
      </c>
      <c r="C6" s="15">
        <v>8563.79</v>
      </c>
    </row>
    <row r="7" s="1" customFormat="1" ht="29.25" customHeight="1" spans="1:3">
      <c r="A7" s="13" t="s">
        <v>43</v>
      </c>
      <c r="B7" s="14">
        <v>9238</v>
      </c>
      <c r="C7" s="15">
        <v>8563.79</v>
      </c>
    </row>
    <row r="8" s="1" customFormat="1" ht="29.25" customHeight="1" spans="1:3">
      <c r="A8" s="13" t="s">
        <v>44</v>
      </c>
      <c r="B8" s="14">
        <v>9238</v>
      </c>
      <c r="C8" s="15">
        <v>8563.79</v>
      </c>
    </row>
    <row r="9" s="2" customFormat="1" ht="29.25" customHeight="1" spans="1:3">
      <c r="A9" s="13" t="s">
        <v>11</v>
      </c>
      <c r="B9" s="14"/>
      <c r="C9" s="15"/>
    </row>
    <row r="10" s="1" customFormat="1" ht="29.25" customHeight="1" spans="1:3">
      <c r="A10" s="13" t="s">
        <v>13</v>
      </c>
      <c r="B10" s="14">
        <v>415</v>
      </c>
      <c r="C10" s="15">
        <v>350</v>
      </c>
    </row>
    <row r="11" s="1" customFormat="1" ht="29.25" customHeight="1" spans="1:3">
      <c r="A11" s="13" t="s">
        <v>45</v>
      </c>
      <c r="B11" s="14">
        <v>415</v>
      </c>
      <c r="C11" s="15">
        <v>350</v>
      </c>
    </row>
    <row r="12" s="1" customFormat="1" ht="29.25" customHeight="1" spans="1:3">
      <c r="A12" s="13" t="s">
        <v>46</v>
      </c>
      <c r="B12" s="14">
        <v>415</v>
      </c>
      <c r="C12" s="15">
        <v>350</v>
      </c>
    </row>
    <row r="13" s="1" customFormat="1" ht="29.25" customHeight="1" spans="1:3">
      <c r="A13" s="13" t="s">
        <v>47</v>
      </c>
      <c r="B13" s="14">
        <v>415</v>
      </c>
      <c r="C13" s="15">
        <v>350</v>
      </c>
    </row>
    <row r="14" s="1" customFormat="1" ht="29.25" customHeight="1" spans="1:3">
      <c r="A14" s="13" t="s">
        <v>17</v>
      </c>
      <c r="B14" s="16"/>
      <c r="C14" s="17"/>
    </row>
    <row r="15" s="1" customFormat="1" ht="29.25" customHeight="1" spans="1:3">
      <c r="A15" s="13" t="s">
        <v>19</v>
      </c>
      <c r="B15" s="18"/>
      <c r="C15" s="19"/>
    </row>
    <row r="16" s="1" customFormat="1" ht="29.25" customHeight="1" spans="1:3">
      <c r="A16" s="13" t="s">
        <v>56</v>
      </c>
      <c r="B16" s="18">
        <f>B5+B9+B10+B14+B15</f>
        <v>9653</v>
      </c>
      <c r="C16" s="19">
        <f>C5+C9+C10+C14+C15</f>
        <v>8913.79</v>
      </c>
    </row>
  </sheetData>
  <mergeCells count="2">
    <mergeCell ref="A2:C2"/>
    <mergeCell ref="B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2021年机关事业单位基本养老保险基金预算执行情况表</vt:lpstr>
      <vt:lpstr>2021年机关事业单位基本养老保险基金收入执行情况表</vt:lpstr>
      <vt:lpstr>2021年机关事业单位基本养老保险基金预算支出执行情况表</vt:lpstr>
      <vt:lpstr>2022年机关事业单位基本养老保险基金预算情况表</vt:lpstr>
      <vt:lpstr>2022年机关事业单位基本养老保险基金收入预期情况表</vt:lpstr>
      <vt:lpstr>2022年机关事业单位基本养老保险基金支出预算情况表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2006-09-13T19:21:00Z</dcterms:created>
  <cp:lastPrinted>2017-01-23T16:23:00Z</cp:lastPrinted>
  <dcterms:modified xsi:type="dcterms:W3CDTF">2022-12-22T01:47:02Z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</Properties>
</file>