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1"/>
  </bookViews>
  <sheets>
    <sheet name="表1收支预算总表" sheetId="1" r:id="rId1"/>
    <sheet name="表2财政拨款支出" sheetId="2" r:id="rId2"/>
    <sheet name="表3三公支出" sheetId="3" r:id="rId3"/>
  </sheets>
  <definedNames/>
  <calcPr fullCalcOnLoad="1"/>
</workbook>
</file>

<file path=xl/sharedStrings.xml><?xml version="1.0" encoding="utf-8"?>
<sst xmlns="http://schemas.openxmlformats.org/spreadsheetml/2006/main" count="219" uniqueCount="210">
  <si>
    <t>单位：万元</t>
  </si>
  <si>
    <t>一、财政拨款</t>
  </si>
  <si>
    <t>二、专户资金</t>
  </si>
  <si>
    <t>三、其他资金</t>
  </si>
  <si>
    <t>本年收入合计</t>
  </si>
  <si>
    <t>本年支出合计</t>
  </si>
  <si>
    <t>用事业基金弥补收支差额</t>
  </si>
  <si>
    <t>结转下年</t>
  </si>
  <si>
    <t>上年结转</t>
  </si>
  <si>
    <t>收  入  总  计</t>
  </si>
  <si>
    <t>支  出  总  计</t>
  </si>
  <si>
    <t>科目编码</t>
  </si>
  <si>
    <t>科目名称</t>
  </si>
  <si>
    <t>合  计</t>
  </si>
  <si>
    <t>基本支出</t>
  </si>
  <si>
    <t>项目支出</t>
  </si>
  <si>
    <t>备  注</t>
  </si>
  <si>
    <t>　合计</t>
  </si>
  <si>
    <r>
      <rPr>
        <b/>
        <sz val="16"/>
        <color indexed="8"/>
        <rFont val="Times New Roman"/>
        <family val="1"/>
      </rPr>
      <t>2013</t>
    </r>
    <r>
      <rPr>
        <b/>
        <sz val="16"/>
        <color indexed="8"/>
        <rFont val="宋体"/>
        <family val="0"/>
      </rPr>
      <t>年区级部门收支决算总表</t>
    </r>
  </si>
  <si>
    <r>
      <rPr>
        <b/>
        <sz val="16"/>
        <color indexed="8"/>
        <rFont val="Times New Roman"/>
        <family val="1"/>
      </rPr>
      <t>2013</t>
    </r>
    <r>
      <rPr>
        <b/>
        <sz val="16"/>
        <color indexed="8"/>
        <rFont val="宋体"/>
        <family val="0"/>
      </rPr>
      <t>年区级部门财政拨款支出决算表</t>
    </r>
  </si>
  <si>
    <t>表2：</t>
  </si>
  <si>
    <t>表1：</t>
  </si>
  <si>
    <t>收              入</t>
  </si>
  <si>
    <r>
      <t xml:space="preserve">支       </t>
    </r>
    <r>
      <rPr>
        <sz val="11"/>
        <color indexed="8"/>
        <rFont val="宋体"/>
        <family val="0"/>
      </rPr>
      <t>出（按支出功能分）</t>
    </r>
  </si>
  <si>
    <r>
      <t xml:space="preserve">支       </t>
    </r>
    <r>
      <rPr>
        <sz val="11"/>
        <color indexed="8"/>
        <rFont val="宋体"/>
        <family val="0"/>
      </rPr>
      <t>出（按支出用途分）</t>
    </r>
  </si>
  <si>
    <r>
      <t xml:space="preserve">项              </t>
    </r>
    <r>
      <rPr>
        <sz val="11"/>
        <color indexed="8"/>
        <rFont val="宋体"/>
        <family val="0"/>
      </rPr>
      <t>目</t>
    </r>
  </si>
  <si>
    <t>决算数</t>
  </si>
  <si>
    <t>一、基本支出</t>
  </si>
  <si>
    <t>其中：公共财政预算资金</t>
  </si>
  <si>
    <t>二、项目支出</t>
  </si>
  <si>
    <r>
      <t xml:space="preserve">            </t>
    </r>
    <r>
      <rPr>
        <sz val="11"/>
        <color indexed="8"/>
        <rFont val="宋体"/>
        <family val="0"/>
      </rPr>
      <t>政府性基金</t>
    </r>
  </si>
  <si>
    <t xml:space="preserve">       行政运行</t>
  </si>
  <si>
    <t>三、事业单位经营支出</t>
  </si>
  <si>
    <t>四、事业单位对附属单位补助支出</t>
  </si>
  <si>
    <t>五、事业单位上缴上级支出</t>
  </si>
  <si>
    <t>六、其他支出</t>
  </si>
  <si>
    <t xml:space="preserve">     技术研究与开发</t>
  </si>
  <si>
    <t xml:space="preserve">     行政事业单位离退休</t>
  </si>
  <si>
    <t xml:space="preserve">       归口管理的行政单位离退休</t>
  </si>
  <si>
    <t xml:space="preserve">     医疗保障</t>
  </si>
  <si>
    <t xml:space="preserve">       行政单位医疗</t>
  </si>
  <si>
    <t xml:space="preserve">       公务员医疗补助</t>
  </si>
  <si>
    <t xml:space="preserve">     住房改革支出</t>
  </si>
  <si>
    <t xml:space="preserve">       购房补贴</t>
  </si>
  <si>
    <t>结转下年</t>
  </si>
  <si>
    <t>表3：</t>
  </si>
  <si>
    <t>2013年区级部门“三公”经费财政拨款决算表</t>
  </si>
  <si>
    <t>单位：万元</t>
  </si>
  <si>
    <t>项  目</t>
  </si>
  <si>
    <t>决算数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</si>
  <si>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</si>
  <si>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</si>
  <si>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</si>
  <si>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</si>
  <si>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</si>
  <si>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一、一般公共服务</t>
  </si>
  <si>
    <t>部门名称：杭州市滨江区人民政府浦沿街道办事处</t>
  </si>
  <si>
    <t xml:space="preserve">     政府办公厅（室）及相关机构事务</t>
  </si>
  <si>
    <t xml:space="preserve">       其他政府办公厅（室）及相关机构事务支出</t>
  </si>
  <si>
    <t xml:space="preserve">     财政事务</t>
  </si>
  <si>
    <t xml:space="preserve">       其他财政事务支出</t>
  </si>
  <si>
    <t xml:space="preserve">     人口与计划生育事务</t>
  </si>
  <si>
    <t xml:space="preserve">       流动人口计划生育管理和服务</t>
  </si>
  <si>
    <t xml:space="preserve">       其他人口与计划生育事务支出</t>
  </si>
  <si>
    <t xml:space="preserve">     其他一般公共服务支出（款）</t>
  </si>
  <si>
    <t xml:space="preserve">       其他一般公共服务支出（项）</t>
  </si>
  <si>
    <t>二、公共安全</t>
  </si>
  <si>
    <t xml:space="preserve">     公安</t>
  </si>
  <si>
    <t xml:space="preserve">       其他公安支出</t>
  </si>
  <si>
    <t xml:space="preserve">     其他公共安全支出</t>
  </si>
  <si>
    <t xml:space="preserve">       其他消防</t>
  </si>
  <si>
    <t>三、教育</t>
  </si>
  <si>
    <t xml:space="preserve">     普通教育</t>
  </si>
  <si>
    <t xml:space="preserve">       学前教育</t>
  </si>
  <si>
    <t xml:space="preserve">     成人教育</t>
  </si>
  <si>
    <t xml:space="preserve">       成人中等教育</t>
  </si>
  <si>
    <t>四、科学技术</t>
  </si>
  <si>
    <t xml:space="preserve">     科学技术管理事务</t>
  </si>
  <si>
    <t xml:space="preserve">       其他科学技术管理事务支出</t>
  </si>
  <si>
    <t xml:space="preserve">       其他技术研究与开发支出</t>
  </si>
  <si>
    <t>五、文化体育与传媒</t>
  </si>
  <si>
    <t xml:space="preserve">     文化</t>
  </si>
  <si>
    <t xml:space="preserve">       其他文化支出</t>
  </si>
  <si>
    <t xml:space="preserve">     体育</t>
  </si>
  <si>
    <t xml:space="preserve">       群众体育</t>
  </si>
  <si>
    <t xml:space="preserve">     广播影视</t>
  </si>
  <si>
    <t xml:space="preserve">       其他广播影视支出</t>
  </si>
  <si>
    <t>六、社会保障和就业</t>
  </si>
  <si>
    <t xml:space="preserve">     人力资源和社会保障管理事务</t>
  </si>
  <si>
    <t xml:space="preserve">       其他人力资源和社会保障管理事务支出</t>
  </si>
  <si>
    <t xml:space="preserve">     民政管理事务</t>
  </si>
  <si>
    <t xml:space="preserve">       基层政权和社区建设</t>
  </si>
  <si>
    <t xml:space="preserve">       其他民政管理事务支出</t>
  </si>
  <si>
    <t xml:space="preserve">     抚恤</t>
  </si>
  <si>
    <t xml:space="preserve">       死亡抚恤</t>
  </si>
  <si>
    <t xml:space="preserve">       伤残抚恤</t>
  </si>
  <si>
    <t xml:space="preserve">       在乡复员、退伍军人生活补助</t>
  </si>
  <si>
    <t xml:space="preserve">       义务兵优待</t>
  </si>
  <si>
    <t xml:space="preserve">       其他优抚支出</t>
  </si>
  <si>
    <t xml:space="preserve">     社会福利</t>
  </si>
  <si>
    <t xml:space="preserve">       社会福利事业单位</t>
  </si>
  <si>
    <t xml:space="preserve">     其他城市生活救助</t>
  </si>
  <si>
    <t xml:space="preserve">       其他城市生活救助支出</t>
  </si>
  <si>
    <t xml:space="preserve">     公共卫生</t>
  </si>
  <si>
    <t xml:space="preserve">       其他公共卫生支出</t>
  </si>
  <si>
    <t>七、医疗卫生</t>
  </si>
  <si>
    <t xml:space="preserve">       住房公积金</t>
  </si>
  <si>
    <t>八、城乡社区事务</t>
  </si>
  <si>
    <t xml:space="preserve">       其他城乡社区管理事务支出</t>
  </si>
  <si>
    <t xml:space="preserve">     城乡社区管理事务</t>
  </si>
  <si>
    <t xml:space="preserve">       城乡社区环境卫生（项）</t>
  </si>
  <si>
    <t xml:space="preserve">     城乡社区环境卫生（款）</t>
  </si>
  <si>
    <t xml:space="preserve">     其他城乡社区事务支出（款）</t>
  </si>
  <si>
    <t xml:space="preserve">       其他城乡社区事务支出（项）</t>
  </si>
  <si>
    <t>九、农林水事务</t>
  </si>
  <si>
    <t xml:space="preserve">     农业</t>
  </si>
  <si>
    <t xml:space="preserve">       其他农业支出</t>
  </si>
  <si>
    <t xml:space="preserve">     水利</t>
  </si>
  <si>
    <t xml:space="preserve">       其他水利支出</t>
  </si>
  <si>
    <t xml:space="preserve">     农业综合开发</t>
  </si>
  <si>
    <t xml:space="preserve">       其他农业综合开发支出</t>
  </si>
  <si>
    <t xml:space="preserve">     农村综合改革</t>
  </si>
  <si>
    <t xml:space="preserve">       其他农村综合改革支出</t>
  </si>
  <si>
    <t>十、资源勘探电力信息等事务</t>
  </si>
  <si>
    <t xml:space="preserve">     支持中小企业发展和管理支出</t>
  </si>
  <si>
    <t xml:space="preserve">       科技型中小企业技术创新基金</t>
  </si>
  <si>
    <t xml:space="preserve">       其他支持中小企业发展和管理支出</t>
  </si>
  <si>
    <t>十一、住房保障支出</t>
  </si>
  <si>
    <t>一般公共服务</t>
  </si>
  <si>
    <t xml:space="preserve">  政府办公厅（室）及相关机构事务</t>
  </si>
  <si>
    <r>
      <t xml:space="preserve">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行政运行</t>
    </r>
  </si>
  <si>
    <t xml:space="preserve">    其他政府办公厅（室）及相关机构事务支出</t>
  </si>
  <si>
    <t xml:space="preserve">  财政事务</t>
  </si>
  <si>
    <t xml:space="preserve">    其他财政事务支出</t>
  </si>
  <si>
    <t xml:space="preserve">  人口与计划生育事务</t>
  </si>
  <si>
    <t xml:space="preserve">    流动人口计划生育管理和服务</t>
  </si>
  <si>
    <t xml:space="preserve">    其他人口与计划生育事务支出</t>
  </si>
  <si>
    <t xml:space="preserve">  其他一般公共服务支出（款）</t>
  </si>
  <si>
    <t xml:space="preserve">    其他一般公共服务支出（项）</t>
  </si>
  <si>
    <t>公共安全</t>
  </si>
  <si>
    <t xml:space="preserve">  公安</t>
  </si>
  <si>
    <t xml:space="preserve">    其他公安支出</t>
  </si>
  <si>
    <t xml:space="preserve">  其他公共安全支出</t>
  </si>
  <si>
    <t xml:space="preserve">    其他消防</t>
  </si>
  <si>
    <t>教育</t>
  </si>
  <si>
    <t xml:space="preserve">  普通教育</t>
  </si>
  <si>
    <t xml:space="preserve">    学前教育</t>
  </si>
  <si>
    <t xml:space="preserve">  成人教育</t>
  </si>
  <si>
    <t xml:space="preserve">    成人中等教育</t>
  </si>
  <si>
    <t>科学技术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</si>
  <si>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</si>
  <si>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</si>
  <si>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</si>
  <si>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其他技术研究与开发支出</t>
  </si>
  <si>
    <t>文化体育与传媒</t>
  </si>
  <si>
    <t xml:space="preserve">  文化</t>
  </si>
  <si>
    <t xml:space="preserve">    其他文化支出</t>
  </si>
  <si>
    <t xml:space="preserve">  体育</t>
  </si>
  <si>
    <t xml:space="preserve">    群众体育</t>
  </si>
  <si>
    <t xml:space="preserve">  广播影视</t>
  </si>
  <si>
    <t xml:space="preserve">    其他广播影视支出</t>
  </si>
  <si>
    <t>社会保障和就业</t>
  </si>
  <si>
    <t xml:space="preserve">  人力资源和社会保障管理事务</t>
  </si>
  <si>
    <t xml:space="preserve">    其他人力资源和社会保障管理事务支出</t>
  </si>
  <si>
    <t xml:space="preserve">  民政管理事务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</si>
  <si>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</si>
  <si>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</si>
  <si>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</si>
  <si>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</si>
  <si>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</si>
  <si>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</si>
  <si>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</si>
  <si>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</si>
  <si>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</si>
  <si>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</si>
  <si>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社会福利</t>
  </si>
  <si>
    <t xml:space="preserve">    社会福利事业单位</t>
  </si>
  <si>
    <t xml:space="preserve">  其他城市生活救助</t>
  </si>
  <si>
    <t xml:space="preserve">    其他城市生活救助支出</t>
  </si>
  <si>
    <t>医疗卫生</t>
  </si>
  <si>
    <t xml:space="preserve">  公共卫生</t>
  </si>
  <si>
    <t xml:space="preserve">    其他公共卫生支出</t>
  </si>
  <si>
    <t xml:space="preserve">  医疗保障</t>
  </si>
  <si>
    <t xml:space="preserve">    行政单位医疗</t>
  </si>
  <si>
    <t xml:space="preserve">    公务员医疗补助</t>
  </si>
  <si>
    <t>城乡社区事务</t>
  </si>
  <si>
    <t xml:space="preserve">  城乡社区管理事务</t>
  </si>
  <si>
    <t xml:space="preserve">    其他城乡社区管理事务支出</t>
  </si>
  <si>
    <t xml:space="preserve">  城乡社区环境卫生（款）</t>
  </si>
  <si>
    <t xml:space="preserve">    城乡社区环境卫生（项）</t>
  </si>
  <si>
    <t xml:space="preserve">  其他城乡社区事务支出（款）</t>
  </si>
  <si>
    <t xml:space="preserve">    其他城乡社区事务支出（项）</t>
  </si>
  <si>
    <t>农林水事务</t>
  </si>
  <si>
    <t xml:space="preserve">  农业</t>
  </si>
  <si>
    <t xml:space="preserve">    其他农业支出</t>
  </si>
  <si>
    <t xml:space="preserve">    其他水利支出</t>
  </si>
  <si>
    <t xml:space="preserve">  水利</t>
  </si>
  <si>
    <t xml:space="preserve">  农业综合开发</t>
  </si>
  <si>
    <t xml:space="preserve">    其他农业综合开发支出</t>
  </si>
  <si>
    <t xml:space="preserve">  农村综合改革</t>
  </si>
  <si>
    <t xml:space="preserve">    其他农村综合改革支出</t>
  </si>
  <si>
    <t>资源勘探电力信息等事务</t>
  </si>
  <si>
    <t xml:space="preserve">  支持中小企业发展和管理支出</t>
  </si>
  <si>
    <t xml:space="preserve">    科技型中小企业技术创新基金</t>
  </si>
  <si>
    <t xml:space="preserve">    其他支持中小企业发展和管理支出</t>
  </si>
  <si>
    <t>住房保障支出</t>
  </si>
  <si>
    <t xml:space="preserve">  住房改革支出</t>
  </si>
  <si>
    <t xml:space="preserve">    住房公积金</t>
  </si>
  <si>
    <t xml:space="preserve">    购房补贴</t>
  </si>
  <si>
    <t>部门名称：杭州市滨江区人民政府浦沿街道办事处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</si>
</sst>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b/>
      <sz val="16"/>
      <name val="创艺简标宋"/>
      <family val="0"/>
    </font>
    <font>
      <b/>
      <sz val="16"/>
      <color indexed="8"/>
      <name val="Courier New"/>
      <family val="3"/>
    </font>
    <font>
      <sz val="10.5"/>
      <color indexed="8"/>
      <name val="Calibri"/>
      <family val="2"/>
    </font>
    <font>
      <sz val="11"/>
      <color indexed="8"/>
      <name val="Times New Roman"/>
      <family val="1"/>
    </font>
    <font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2.57421875" style="0" customWidth="1"/>
    <col min="2" max="2" width="9.57421875" style="9" customWidth="1"/>
    <col min="3" max="3" width="44.57421875" style="0" customWidth="1"/>
    <col min="4" max="4" width="9.57421875" style="9" customWidth="1"/>
    <col min="5" max="5" width="30.57421875" style="0" customWidth="1"/>
    <col min="6" max="6" width="9.57421875" style="9" customWidth="1"/>
  </cols>
  <sheetData>
    <row r="1" ht="16.5" customHeight="1">
      <c r="A1" t="s">
        <v>21</v>
      </c>
    </row>
    <row r="2" spans="1:6" ht="22.5" customHeight="1">
      <c r="A2" s="60" t="s">
        <v>18</v>
      </c>
      <c r="B2" s="61"/>
      <c r="C2" s="61"/>
      <c r="D2" s="61"/>
      <c r="E2" s="61"/>
      <c r="F2" s="61"/>
    </row>
    <row r="3" spans="1:6" s="15" customFormat="1" ht="20.25" customHeight="1">
      <c r="A3" s="11" t="s">
        <v>56</v>
      </c>
      <c r="B3" s="34"/>
      <c r="C3" s="12"/>
      <c r="D3" s="14"/>
      <c r="E3" s="13" t="s">
        <v>0</v>
      </c>
      <c r="F3" s="39"/>
    </row>
    <row r="4" spans="1:6" s="16" customFormat="1" ht="21" customHeight="1">
      <c r="A4" s="59" t="s">
        <v>22</v>
      </c>
      <c r="B4" s="59"/>
      <c r="C4" s="59" t="s">
        <v>23</v>
      </c>
      <c r="D4" s="59"/>
      <c r="E4" s="59" t="s">
        <v>24</v>
      </c>
      <c r="F4" s="59"/>
    </row>
    <row r="5" spans="1:6" s="16" customFormat="1" ht="21" customHeight="1">
      <c r="A5" s="2" t="s">
        <v>25</v>
      </c>
      <c r="B5" s="4" t="s">
        <v>26</v>
      </c>
      <c r="C5" s="2" t="s">
        <v>25</v>
      </c>
      <c r="D5" s="4" t="s">
        <v>26</v>
      </c>
      <c r="E5" s="2" t="s">
        <v>25</v>
      </c>
      <c r="F5" s="4" t="s">
        <v>26</v>
      </c>
    </row>
    <row r="6" spans="1:6" s="16" customFormat="1" ht="21" customHeight="1">
      <c r="A6" s="7" t="s">
        <v>1</v>
      </c>
      <c r="B6" s="3">
        <v>12882.33</v>
      </c>
      <c r="C6" s="17" t="s">
        <v>55</v>
      </c>
      <c r="D6" s="46">
        <f>SUM(D15,D12,D10,D7)</f>
        <v>1526.01</v>
      </c>
      <c r="E6" s="18" t="s">
        <v>27</v>
      </c>
      <c r="F6" s="46">
        <v>2105.33</v>
      </c>
    </row>
    <row r="7" spans="1:6" s="16" customFormat="1" ht="21" customHeight="1">
      <c r="A7" s="18" t="s">
        <v>28</v>
      </c>
      <c r="B7" s="3">
        <v>12882.33</v>
      </c>
      <c r="C7" s="17" t="s">
        <v>57</v>
      </c>
      <c r="D7" s="46">
        <f>SUM(D8:D9)</f>
        <v>1215.52</v>
      </c>
      <c r="E7" s="18" t="s">
        <v>29</v>
      </c>
      <c r="F7" s="46">
        <v>10777</v>
      </c>
    </row>
    <row r="8" spans="1:6" s="16" customFormat="1" ht="21" customHeight="1">
      <c r="A8" s="7" t="s">
        <v>30</v>
      </c>
      <c r="B8" s="3"/>
      <c r="C8" s="17" t="s">
        <v>31</v>
      </c>
      <c r="D8" s="46">
        <v>734.53</v>
      </c>
      <c r="E8" s="18" t="s">
        <v>32</v>
      </c>
      <c r="F8" s="46"/>
    </row>
    <row r="9" spans="1:6" s="16" customFormat="1" ht="21" customHeight="1">
      <c r="A9" s="7" t="s">
        <v>2</v>
      </c>
      <c r="B9" s="3"/>
      <c r="C9" s="17" t="s">
        <v>58</v>
      </c>
      <c r="D9" s="46">
        <v>480.99</v>
      </c>
      <c r="E9" s="18" t="s">
        <v>33</v>
      </c>
      <c r="F9" s="57"/>
    </row>
    <row r="10" spans="1:6" s="16" customFormat="1" ht="21" customHeight="1">
      <c r="A10" s="7" t="s">
        <v>3</v>
      </c>
      <c r="B10" s="3"/>
      <c r="C10" s="44" t="s">
        <v>59</v>
      </c>
      <c r="D10" s="46">
        <f>SUM(D11)</f>
        <v>73.65</v>
      </c>
      <c r="E10" s="18" t="s">
        <v>34</v>
      </c>
      <c r="F10" s="46"/>
    </row>
    <row r="11" spans="1:6" s="16" customFormat="1" ht="21" customHeight="1">
      <c r="A11" s="7"/>
      <c r="B11" s="3"/>
      <c r="C11" s="44" t="s">
        <v>60</v>
      </c>
      <c r="D11" s="46">
        <v>73.65</v>
      </c>
      <c r="E11" s="18" t="s">
        <v>35</v>
      </c>
      <c r="F11" s="46"/>
    </row>
    <row r="12" spans="1:6" s="16" customFormat="1" ht="21" customHeight="1">
      <c r="A12" s="7"/>
      <c r="B12" s="3"/>
      <c r="C12" s="44" t="s">
        <v>61</v>
      </c>
      <c r="D12" s="46">
        <f>SUM(D13:D14)</f>
        <v>192.61</v>
      </c>
      <c r="E12" s="7"/>
      <c r="F12" s="2"/>
    </row>
    <row r="13" spans="1:6" s="16" customFormat="1" ht="21" customHeight="1">
      <c r="A13" s="7"/>
      <c r="B13" s="3"/>
      <c r="C13" s="44" t="s">
        <v>62</v>
      </c>
      <c r="D13" s="46">
        <v>149.72</v>
      </c>
      <c r="E13" s="7"/>
      <c r="F13" s="2"/>
    </row>
    <row r="14" spans="1:6" s="16" customFormat="1" ht="21" customHeight="1">
      <c r="A14" s="7"/>
      <c r="B14" s="3"/>
      <c r="C14" s="44" t="s">
        <v>63</v>
      </c>
      <c r="D14" s="46">
        <v>42.89</v>
      </c>
      <c r="E14" s="7"/>
      <c r="F14" s="2"/>
    </row>
    <row r="15" spans="1:6" s="16" customFormat="1" ht="21" customHeight="1">
      <c r="A15" s="7"/>
      <c r="B15" s="3"/>
      <c r="C15" s="44" t="s">
        <v>64</v>
      </c>
      <c r="D15" s="46">
        <f>SUM(D16)</f>
        <v>44.23</v>
      </c>
      <c r="E15" s="7"/>
      <c r="F15" s="2"/>
    </row>
    <row r="16" spans="1:6" s="16" customFormat="1" ht="21" customHeight="1">
      <c r="A16" s="7"/>
      <c r="B16" s="3"/>
      <c r="C16" s="44" t="s">
        <v>65</v>
      </c>
      <c r="D16" s="46">
        <v>44.23</v>
      </c>
      <c r="E16" s="7"/>
      <c r="F16" s="2"/>
    </row>
    <row r="17" spans="1:6" s="16" customFormat="1" ht="21" customHeight="1">
      <c r="A17" s="7"/>
      <c r="B17" s="3"/>
      <c r="C17" s="44" t="s">
        <v>66</v>
      </c>
      <c r="D17" s="46">
        <f>SUM(D18,D20)</f>
        <v>375.32</v>
      </c>
      <c r="E17" s="7"/>
      <c r="F17" s="2"/>
    </row>
    <row r="18" spans="1:6" s="16" customFormat="1" ht="21" customHeight="1">
      <c r="A18" s="7"/>
      <c r="B18" s="3"/>
      <c r="C18" s="44" t="s">
        <v>67</v>
      </c>
      <c r="D18" s="46">
        <f>SUM(D19)</f>
        <v>229.35</v>
      </c>
      <c r="E18" s="7"/>
      <c r="F18" s="2"/>
    </row>
    <row r="19" spans="1:6" s="16" customFormat="1" ht="21" customHeight="1">
      <c r="A19" s="7"/>
      <c r="B19" s="3"/>
      <c r="C19" s="44" t="s">
        <v>68</v>
      </c>
      <c r="D19" s="46">
        <v>229.35</v>
      </c>
      <c r="E19" s="7"/>
      <c r="F19" s="2"/>
    </row>
    <row r="20" spans="1:6" s="16" customFormat="1" ht="21" customHeight="1">
      <c r="A20" s="7"/>
      <c r="B20" s="3"/>
      <c r="C20" s="44" t="s">
        <v>69</v>
      </c>
      <c r="D20" s="46">
        <f>SUM(D21)</f>
        <v>145.97</v>
      </c>
      <c r="E20" s="7"/>
      <c r="F20" s="2"/>
    </row>
    <row r="21" spans="1:6" s="16" customFormat="1" ht="21" customHeight="1">
      <c r="A21" s="7"/>
      <c r="B21" s="3"/>
      <c r="C21" s="44" t="s">
        <v>70</v>
      </c>
      <c r="D21" s="46">
        <v>145.97</v>
      </c>
      <c r="E21" s="7"/>
      <c r="F21" s="2"/>
    </row>
    <row r="22" spans="1:6" s="16" customFormat="1" ht="21" customHeight="1">
      <c r="A22" s="7"/>
      <c r="B22" s="3"/>
      <c r="C22" s="44" t="s">
        <v>71</v>
      </c>
      <c r="D22" s="46">
        <f>SUM(D23,D25)</f>
        <v>1991.87</v>
      </c>
      <c r="E22" s="7"/>
      <c r="F22" s="2"/>
    </row>
    <row r="23" spans="1:6" s="16" customFormat="1" ht="21" customHeight="1">
      <c r="A23" s="7"/>
      <c r="B23" s="3"/>
      <c r="C23" s="44" t="s">
        <v>72</v>
      </c>
      <c r="D23" s="46">
        <f>SUM(D24)</f>
        <v>1979.25</v>
      </c>
      <c r="E23" s="7"/>
      <c r="F23" s="2"/>
    </row>
    <row r="24" spans="1:6" s="16" customFormat="1" ht="21" customHeight="1">
      <c r="A24" s="7"/>
      <c r="B24" s="3"/>
      <c r="C24" s="44" t="s">
        <v>73</v>
      </c>
      <c r="D24" s="46">
        <v>1979.25</v>
      </c>
      <c r="E24" s="7"/>
      <c r="F24" s="2"/>
    </row>
    <row r="25" spans="1:6" s="16" customFormat="1" ht="21" customHeight="1">
      <c r="A25" s="7"/>
      <c r="B25" s="3"/>
      <c r="C25" s="44" t="s">
        <v>74</v>
      </c>
      <c r="D25" s="46">
        <f>SUM(D26)</f>
        <v>12.62</v>
      </c>
      <c r="E25" s="7"/>
      <c r="F25" s="2"/>
    </row>
    <row r="26" spans="1:6" s="16" customFormat="1" ht="21" customHeight="1">
      <c r="A26" s="7"/>
      <c r="B26" s="3"/>
      <c r="C26" s="44" t="s">
        <v>75</v>
      </c>
      <c r="D26" s="46">
        <v>12.62</v>
      </c>
      <c r="E26" s="7"/>
      <c r="F26" s="2"/>
    </row>
    <row r="27" spans="1:6" s="16" customFormat="1" ht="21" customHeight="1">
      <c r="A27" s="7"/>
      <c r="B27" s="3"/>
      <c r="C27" s="45" t="s">
        <v>76</v>
      </c>
      <c r="D27" s="46">
        <f>SUM(D28,D30)</f>
        <v>1030.24</v>
      </c>
      <c r="E27" s="7"/>
      <c r="F27" s="2"/>
    </row>
    <row r="28" spans="1:6" s="16" customFormat="1" ht="21" customHeight="1">
      <c r="A28" s="7"/>
      <c r="B28" s="3"/>
      <c r="C28" s="45" t="s">
        <v>77</v>
      </c>
      <c r="D28" s="46">
        <f>SUM(D29)</f>
        <v>30</v>
      </c>
      <c r="E28" s="7"/>
      <c r="F28" s="2"/>
    </row>
    <row r="29" spans="1:6" s="16" customFormat="1" ht="21" customHeight="1">
      <c r="A29" s="7"/>
      <c r="B29" s="3"/>
      <c r="C29" s="45" t="s">
        <v>78</v>
      </c>
      <c r="D29" s="46">
        <v>30</v>
      </c>
      <c r="E29" s="7"/>
      <c r="F29" s="2"/>
    </row>
    <row r="30" spans="1:6" s="16" customFormat="1" ht="21" customHeight="1">
      <c r="A30" s="7"/>
      <c r="B30" s="3"/>
      <c r="C30" s="19" t="s">
        <v>36</v>
      </c>
      <c r="D30" s="46">
        <f>SUM(D31)</f>
        <v>1000.24</v>
      </c>
      <c r="E30" s="7"/>
      <c r="F30" s="2"/>
    </row>
    <row r="31" spans="1:6" s="16" customFormat="1" ht="21" customHeight="1">
      <c r="A31" s="7"/>
      <c r="B31" s="3"/>
      <c r="C31" s="45" t="s">
        <v>79</v>
      </c>
      <c r="D31" s="46">
        <v>1000.24</v>
      </c>
      <c r="E31" s="7"/>
      <c r="F31" s="2"/>
    </row>
    <row r="32" spans="1:6" s="16" customFormat="1" ht="21" customHeight="1">
      <c r="A32" s="7"/>
      <c r="B32" s="3"/>
      <c r="C32" s="45" t="s">
        <v>80</v>
      </c>
      <c r="D32" s="46">
        <f>SUM(D33,D35,D37)</f>
        <v>111.78999999999999</v>
      </c>
      <c r="E32" s="7"/>
      <c r="F32" s="2"/>
    </row>
    <row r="33" spans="1:6" s="16" customFormat="1" ht="21" customHeight="1">
      <c r="A33" s="7"/>
      <c r="B33" s="3"/>
      <c r="C33" s="45" t="s">
        <v>81</v>
      </c>
      <c r="D33" s="46">
        <f>SUM(D34)</f>
        <v>82.07</v>
      </c>
      <c r="E33" s="7"/>
      <c r="F33" s="2"/>
    </row>
    <row r="34" spans="1:6" s="16" customFormat="1" ht="21" customHeight="1">
      <c r="A34" s="7"/>
      <c r="B34" s="3"/>
      <c r="C34" s="45" t="s">
        <v>82</v>
      </c>
      <c r="D34" s="46">
        <v>82.07</v>
      </c>
      <c r="E34" s="7"/>
      <c r="F34" s="2"/>
    </row>
    <row r="35" spans="1:6" s="16" customFormat="1" ht="21" customHeight="1">
      <c r="A35" s="7"/>
      <c r="B35" s="3"/>
      <c r="C35" s="45" t="s">
        <v>83</v>
      </c>
      <c r="D35" s="46">
        <f>SUM(D36)</f>
        <v>23.36</v>
      </c>
      <c r="E35" s="7"/>
      <c r="F35" s="2"/>
    </row>
    <row r="36" spans="1:6" s="16" customFormat="1" ht="21" customHeight="1">
      <c r="A36" s="7"/>
      <c r="B36" s="3"/>
      <c r="C36" s="45" t="s">
        <v>84</v>
      </c>
      <c r="D36" s="46">
        <v>23.36</v>
      </c>
      <c r="E36" s="7"/>
      <c r="F36" s="2"/>
    </row>
    <row r="37" spans="1:6" s="16" customFormat="1" ht="21" customHeight="1">
      <c r="A37" s="7"/>
      <c r="B37" s="3"/>
      <c r="C37" s="45" t="s">
        <v>85</v>
      </c>
      <c r="D37" s="46">
        <f>SUM(D38)</f>
        <v>6.36</v>
      </c>
      <c r="E37" s="7"/>
      <c r="F37" s="2"/>
    </row>
    <row r="38" spans="1:6" s="16" customFormat="1" ht="21" customHeight="1">
      <c r="A38" s="7"/>
      <c r="B38" s="3"/>
      <c r="C38" s="45" t="s">
        <v>86</v>
      </c>
      <c r="D38" s="46">
        <v>6.36</v>
      </c>
      <c r="E38" s="7"/>
      <c r="F38" s="2"/>
    </row>
    <row r="39" spans="1:6" s="16" customFormat="1" ht="21" customHeight="1">
      <c r="A39" s="7"/>
      <c r="B39" s="3"/>
      <c r="C39" s="45" t="s">
        <v>87</v>
      </c>
      <c r="D39" s="46">
        <f>SUM(D55,D53,D47,D45,D42,D40)</f>
        <v>3746.1000000000004</v>
      </c>
      <c r="E39" s="7"/>
      <c r="F39" s="2"/>
    </row>
    <row r="40" spans="1:6" s="16" customFormat="1" ht="21" customHeight="1">
      <c r="A40" s="7"/>
      <c r="B40" s="3"/>
      <c r="C40" s="44" t="s">
        <v>88</v>
      </c>
      <c r="D40" s="46">
        <f>SUM(D41)</f>
        <v>111.11</v>
      </c>
      <c r="E40" s="7"/>
      <c r="F40" s="2"/>
    </row>
    <row r="41" spans="1:6" s="16" customFormat="1" ht="21" customHeight="1">
      <c r="A41" s="7"/>
      <c r="B41" s="3"/>
      <c r="C41" s="44" t="s">
        <v>89</v>
      </c>
      <c r="D41" s="46">
        <v>111.11</v>
      </c>
      <c r="E41" s="7"/>
      <c r="F41" s="2"/>
    </row>
    <row r="42" spans="1:6" s="16" customFormat="1" ht="21" customHeight="1">
      <c r="A42" s="7"/>
      <c r="B42" s="3"/>
      <c r="C42" s="44" t="s">
        <v>90</v>
      </c>
      <c r="D42" s="46">
        <f>SUM(D43:D44)</f>
        <v>3122.65</v>
      </c>
      <c r="E42" s="7"/>
      <c r="F42" s="2"/>
    </row>
    <row r="43" spans="1:6" s="16" customFormat="1" ht="21" customHeight="1">
      <c r="A43" s="7"/>
      <c r="B43" s="3"/>
      <c r="C43" s="44" t="s">
        <v>91</v>
      </c>
      <c r="D43" s="46">
        <v>3050.58</v>
      </c>
      <c r="E43" s="7"/>
      <c r="F43" s="2"/>
    </row>
    <row r="44" spans="1:6" s="16" customFormat="1" ht="21" customHeight="1">
      <c r="A44" s="7"/>
      <c r="B44" s="3"/>
      <c r="C44" s="44" t="s">
        <v>92</v>
      </c>
      <c r="D44" s="46">
        <v>72.07</v>
      </c>
      <c r="E44" s="7"/>
      <c r="F44" s="2"/>
    </row>
    <row r="45" spans="1:6" s="16" customFormat="1" ht="21" customHeight="1">
      <c r="A45" s="7"/>
      <c r="B45" s="3"/>
      <c r="C45" s="19" t="s">
        <v>37</v>
      </c>
      <c r="D45" s="46">
        <f>SUM(D46)</f>
        <v>329.11</v>
      </c>
      <c r="E45" s="7"/>
      <c r="F45" s="2"/>
    </row>
    <row r="46" spans="1:6" s="16" customFormat="1" ht="21" customHeight="1">
      <c r="A46" s="7"/>
      <c r="B46" s="3"/>
      <c r="C46" s="19" t="s">
        <v>38</v>
      </c>
      <c r="D46" s="46">
        <v>329.11</v>
      </c>
      <c r="E46" s="7"/>
      <c r="F46" s="2"/>
    </row>
    <row r="47" spans="1:6" s="16" customFormat="1" ht="21" customHeight="1">
      <c r="A47" s="7"/>
      <c r="B47" s="3"/>
      <c r="C47" s="44" t="s">
        <v>93</v>
      </c>
      <c r="D47" s="46">
        <f>SUM(D48:D52)</f>
        <v>115.19</v>
      </c>
      <c r="E47" s="7"/>
      <c r="F47" s="2"/>
    </row>
    <row r="48" spans="1:6" s="16" customFormat="1" ht="21" customHeight="1">
      <c r="A48" s="7"/>
      <c r="B48" s="3"/>
      <c r="C48" s="44" t="s">
        <v>94</v>
      </c>
      <c r="D48" s="46">
        <v>4.17</v>
      </c>
      <c r="E48" s="7"/>
      <c r="F48" s="2"/>
    </row>
    <row r="49" spans="1:6" s="16" customFormat="1" ht="21" customHeight="1">
      <c r="A49" s="7"/>
      <c r="B49" s="3"/>
      <c r="C49" s="44" t="s">
        <v>95</v>
      </c>
      <c r="D49" s="46">
        <v>34.89</v>
      </c>
      <c r="E49" s="7"/>
      <c r="F49" s="2"/>
    </row>
    <row r="50" spans="1:6" s="16" customFormat="1" ht="21" customHeight="1">
      <c r="A50" s="7"/>
      <c r="B50" s="3"/>
      <c r="C50" s="44" t="s">
        <v>96</v>
      </c>
      <c r="D50" s="46">
        <v>15.15</v>
      </c>
      <c r="E50" s="7"/>
      <c r="F50" s="2"/>
    </row>
    <row r="51" spans="1:6" s="16" customFormat="1" ht="21" customHeight="1">
      <c r="A51" s="7"/>
      <c r="B51" s="3"/>
      <c r="C51" s="44" t="s">
        <v>97</v>
      </c>
      <c r="D51" s="46">
        <v>49.99</v>
      </c>
      <c r="E51" s="7"/>
      <c r="F51" s="2"/>
    </row>
    <row r="52" spans="1:6" s="16" customFormat="1" ht="21" customHeight="1">
      <c r="A52" s="7"/>
      <c r="B52" s="3"/>
      <c r="C52" s="44" t="s">
        <v>98</v>
      </c>
      <c r="D52" s="46">
        <v>10.99</v>
      </c>
      <c r="E52" s="7"/>
      <c r="F52" s="2"/>
    </row>
    <row r="53" spans="1:6" s="16" customFormat="1" ht="21" customHeight="1">
      <c r="A53" s="7"/>
      <c r="B53" s="3"/>
      <c r="C53" s="45" t="s">
        <v>99</v>
      </c>
      <c r="D53" s="46">
        <f>SUM(D54)</f>
        <v>44.05</v>
      </c>
      <c r="E53" s="7"/>
      <c r="F53" s="2"/>
    </row>
    <row r="54" spans="1:6" s="16" customFormat="1" ht="21" customHeight="1">
      <c r="A54" s="7"/>
      <c r="B54" s="3"/>
      <c r="C54" s="45" t="s">
        <v>100</v>
      </c>
      <c r="D54" s="46">
        <v>44.05</v>
      </c>
      <c r="E54" s="7"/>
      <c r="F54" s="2"/>
    </row>
    <row r="55" spans="1:6" s="16" customFormat="1" ht="21" customHeight="1">
      <c r="A55" s="7"/>
      <c r="B55" s="3"/>
      <c r="C55" s="45" t="s">
        <v>101</v>
      </c>
      <c r="D55" s="46">
        <f>SUM(D56)</f>
        <v>23.99</v>
      </c>
      <c r="E55" s="7"/>
      <c r="F55" s="2"/>
    </row>
    <row r="56" spans="1:6" s="16" customFormat="1" ht="21" customHeight="1">
      <c r="A56" s="7"/>
      <c r="B56" s="3"/>
      <c r="C56" s="45" t="s">
        <v>102</v>
      </c>
      <c r="D56" s="46">
        <v>23.99</v>
      </c>
      <c r="E56" s="7"/>
      <c r="F56" s="2"/>
    </row>
    <row r="57" spans="1:6" s="16" customFormat="1" ht="21" customHeight="1">
      <c r="A57" s="7"/>
      <c r="B57" s="3"/>
      <c r="C57" s="45" t="s">
        <v>105</v>
      </c>
      <c r="D57" s="46">
        <f>SUM(D60,D58)</f>
        <v>285.93</v>
      </c>
      <c r="E57" s="7"/>
      <c r="F57" s="2"/>
    </row>
    <row r="58" spans="1:6" s="16" customFormat="1" ht="21" customHeight="1">
      <c r="A58" s="7"/>
      <c r="B58" s="3"/>
      <c r="C58" s="44" t="s">
        <v>103</v>
      </c>
      <c r="D58" s="46">
        <f>SUM(D59)</f>
        <v>226.11</v>
      </c>
      <c r="E58" s="7"/>
      <c r="F58" s="2"/>
    </row>
    <row r="59" spans="1:6" s="16" customFormat="1" ht="21" customHeight="1">
      <c r="A59" s="7"/>
      <c r="B59" s="3"/>
      <c r="C59" s="44" t="s">
        <v>104</v>
      </c>
      <c r="D59" s="46">
        <v>226.11</v>
      </c>
      <c r="E59" s="7"/>
      <c r="F59" s="2"/>
    </row>
    <row r="60" spans="1:6" s="16" customFormat="1" ht="21" customHeight="1">
      <c r="A60" s="7"/>
      <c r="B60" s="3"/>
      <c r="C60" s="19" t="s">
        <v>39</v>
      </c>
      <c r="D60" s="46">
        <f>SUM(D61:D62)</f>
        <v>59.82</v>
      </c>
      <c r="E60" s="7"/>
      <c r="F60" s="2"/>
    </row>
    <row r="61" spans="1:6" s="16" customFormat="1" ht="21" customHeight="1">
      <c r="A61" s="7"/>
      <c r="B61" s="3"/>
      <c r="C61" s="19" t="s">
        <v>40</v>
      </c>
      <c r="D61" s="46">
        <v>35.89</v>
      </c>
      <c r="E61" s="7"/>
      <c r="F61" s="2"/>
    </row>
    <row r="62" spans="1:6" s="16" customFormat="1" ht="21" customHeight="1">
      <c r="A62" s="7"/>
      <c r="B62" s="3"/>
      <c r="C62" s="19" t="s">
        <v>41</v>
      </c>
      <c r="D62" s="46">
        <v>23.93</v>
      </c>
      <c r="E62" s="7"/>
      <c r="F62" s="2"/>
    </row>
    <row r="63" spans="1:6" s="16" customFormat="1" ht="21" customHeight="1">
      <c r="A63" s="20"/>
      <c r="B63" s="35"/>
      <c r="C63" s="45" t="s">
        <v>107</v>
      </c>
      <c r="D63" s="46">
        <f>SUM(D64,D66,D68)</f>
        <v>1932.02</v>
      </c>
      <c r="E63" s="20"/>
      <c r="F63" s="37"/>
    </row>
    <row r="64" spans="1:6" s="16" customFormat="1" ht="21" customHeight="1">
      <c r="A64" s="20"/>
      <c r="B64" s="35"/>
      <c r="C64" s="45" t="s">
        <v>109</v>
      </c>
      <c r="D64" s="46">
        <f>SUM(D65)</f>
        <v>457</v>
      </c>
      <c r="E64" s="20"/>
      <c r="F64" s="37"/>
    </row>
    <row r="65" spans="1:6" s="16" customFormat="1" ht="21" customHeight="1">
      <c r="A65" s="20"/>
      <c r="B65" s="35"/>
      <c r="C65" s="45" t="s">
        <v>108</v>
      </c>
      <c r="D65" s="46">
        <v>457</v>
      </c>
      <c r="E65" s="20"/>
      <c r="F65" s="37"/>
    </row>
    <row r="66" spans="1:6" s="16" customFormat="1" ht="21" customHeight="1">
      <c r="A66" s="20"/>
      <c r="B66" s="35"/>
      <c r="C66" s="45" t="s">
        <v>111</v>
      </c>
      <c r="D66" s="46">
        <f>SUM(D67)</f>
        <v>595.2</v>
      </c>
      <c r="E66" s="20"/>
      <c r="F66" s="37"/>
    </row>
    <row r="67" spans="1:6" s="16" customFormat="1" ht="21" customHeight="1">
      <c r="A67" s="20"/>
      <c r="B67" s="35"/>
      <c r="C67" s="45" t="s">
        <v>110</v>
      </c>
      <c r="D67" s="46">
        <v>595.2</v>
      </c>
      <c r="E67" s="20"/>
      <c r="F67" s="37"/>
    </row>
    <row r="68" spans="1:6" s="16" customFormat="1" ht="21" customHeight="1">
      <c r="A68" s="20"/>
      <c r="B68" s="35"/>
      <c r="C68" s="45" t="s">
        <v>112</v>
      </c>
      <c r="D68" s="46">
        <f>SUM(D69)</f>
        <v>879.82</v>
      </c>
      <c r="E68" s="20"/>
      <c r="F68" s="37"/>
    </row>
    <row r="69" spans="1:6" s="16" customFormat="1" ht="21" customHeight="1">
      <c r="A69" s="20"/>
      <c r="B69" s="35"/>
      <c r="C69" s="45" t="s">
        <v>113</v>
      </c>
      <c r="D69" s="46">
        <v>879.82</v>
      </c>
      <c r="E69" s="20"/>
      <c r="F69" s="37"/>
    </row>
    <row r="70" spans="1:6" s="16" customFormat="1" ht="21" customHeight="1">
      <c r="A70" s="20"/>
      <c r="B70" s="35"/>
      <c r="C70" s="45" t="s">
        <v>114</v>
      </c>
      <c r="D70" s="46">
        <f>SUM(D71,D73,D75,D77)</f>
        <v>763.3</v>
      </c>
      <c r="E70" s="20"/>
      <c r="F70" s="37"/>
    </row>
    <row r="71" spans="1:6" s="16" customFormat="1" ht="21" customHeight="1">
      <c r="A71" s="20"/>
      <c r="B71" s="35"/>
      <c r="C71" s="45" t="s">
        <v>115</v>
      </c>
      <c r="D71" s="46">
        <f>SUM(D72)</f>
        <v>401.63</v>
      </c>
      <c r="E71" s="20"/>
      <c r="F71" s="37"/>
    </row>
    <row r="72" spans="1:6" s="16" customFormat="1" ht="21" customHeight="1">
      <c r="A72" s="20"/>
      <c r="B72" s="35"/>
      <c r="C72" s="45" t="s">
        <v>116</v>
      </c>
      <c r="D72" s="46">
        <v>401.63</v>
      </c>
      <c r="E72" s="20"/>
      <c r="F72" s="37"/>
    </row>
    <row r="73" spans="1:6" s="16" customFormat="1" ht="21" customHeight="1">
      <c r="A73" s="20"/>
      <c r="B73" s="35"/>
      <c r="C73" s="45" t="s">
        <v>117</v>
      </c>
      <c r="D73" s="46">
        <f>SUM(D74)</f>
        <v>19.7</v>
      </c>
      <c r="E73" s="20"/>
      <c r="F73" s="37"/>
    </row>
    <row r="74" spans="1:6" s="16" customFormat="1" ht="21" customHeight="1">
      <c r="A74" s="20"/>
      <c r="B74" s="35"/>
      <c r="C74" s="45" t="s">
        <v>118</v>
      </c>
      <c r="D74" s="46">
        <v>19.7</v>
      </c>
      <c r="E74" s="20"/>
      <c r="F74" s="37"/>
    </row>
    <row r="75" spans="1:6" s="16" customFormat="1" ht="21" customHeight="1">
      <c r="A75" s="20"/>
      <c r="B75" s="35"/>
      <c r="C75" s="45" t="s">
        <v>119</v>
      </c>
      <c r="D75" s="46">
        <f>SUM(D76)</f>
        <v>37.93</v>
      </c>
      <c r="E75" s="20"/>
      <c r="F75" s="37"/>
    </row>
    <row r="76" spans="1:6" s="16" customFormat="1" ht="21" customHeight="1">
      <c r="A76" s="20"/>
      <c r="B76" s="35"/>
      <c r="C76" s="45" t="s">
        <v>120</v>
      </c>
      <c r="D76" s="46">
        <v>37.93</v>
      </c>
      <c r="E76" s="20"/>
      <c r="F76" s="37"/>
    </row>
    <row r="77" spans="1:6" s="16" customFormat="1" ht="21" customHeight="1">
      <c r="A77" s="20"/>
      <c r="B77" s="35"/>
      <c r="C77" s="45" t="s">
        <v>121</v>
      </c>
      <c r="D77" s="46">
        <f>SUM(D78)</f>
        <v>304.04</v>
      </c>
      <c r="E77" s="20"/>
      <c r="F77" s="37"/>
    </row>
    <row r="78" spans="1:6" s="16" customFormat="1" ht="21" customHeight="1">
      <c r="A78" s="20"/>
      <c r="B78" s="35"/>
      <c r="C78" s="45" t="s">
        <v>122</v>
      </c>
      <c r="D78" s="46">
        <v>304.04</v>
      </c>
      <c r="E78" s="20"/>
      <c r="F78" s="37"/>
    </row>
    <row r="79" spans="1:6" s="16" customFormat="1" ht="21" customHeight="1">
      <c r="A79" s="20"/>
      <c r="B79" s="35"/>
      <c r="C79" s="44" t="s">
        <v>123</v>
      </c>
      <c r="D79" s="47">
        <f>SUM(D80)</f>
        <v>566</v>
      </c>
      <c r="E79" s="20"/>
      <c r="F79" s="37"/>
    </row>
    <row r="80" spans="1:6" s="16" customFormat="1" ht="21" customHeight="1">
      <c r="A80" s="20"/>
      <c r="B80" s="35"/>
      <c r="C80" s="44" t="s">
        <v>124</v>
      </c>
      <c r="D80" s="47">
        <f>SUM(D81:D82)</f>
        <v>566</v>
      </c>
      <c r="E80" s="20"/>
      <c r="F80" s="37"/>
    </row>
    <row r="81" spans="1:6" s="16" customFormat="1" ht="21" customHeight="1">
      <c r="A81" s="20"/>
      <c r="B81" s="35"/>
      <c r="C81" s="44" t="s">
        <v>125</v>
      </c>
      <c r="D81" s="47">
        <v>539.01</v>
      </c>
      <c r="E81" s="20"/>
      <c r="F81" s="37"/>
    </row>
    <row r="82" spans="1:6" s="16" customFormat="1" ht="21" customHeight="1">
      <c r="A82" s="20"/>
      <c r="B82" s="35"/>
      <c r="C82" s="44" t="s">
        <v>126</v>
      </c>
      <c r="D82" s="47">
        <v>26.99</v>
      </c>
      <c r="E82" s="20"/>
      <c r="F82" s="37"/>
    </row>
    <row r="83" spans="1:6" s="16" customFormat="1" ht="21" customHeight="1">
      <c r="A83" s="20"/>
      <c r="B83" s="35"/>
      <c r="C83" s="45" t="s">
        <v>127</v>
      </c>
      <c r="D83" s="47">
        <f>D84</f>
        <v>553.75</v>
      </c>
      <c r="E83" s="20"/>
      <c r="F83" s="37"/>
    </row>
    <row r="84" spans="1:256" s="24" customFormat="1" ht="21" customHeight="1">
      <c r="A84" s="21"/>
      <c r="B84" s="21"/>
      <c r="C84" s="22" t="s">
        <v>42</v>
      </c>
      <c r="D84" s="50">
        <f>SUM(D85:D86)</f>
        <v>553.75</v>
      </c>
      <c r="E84" s="21"/>
      <c r="F84" s="21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</row>
    <row r="85" spans="1:256" s="24" customFormat="1" ht="21" customHeight="1">
      <c r="A85" s="49"/>
      <c r="B85" s="49"/>
      <c r="C85" s="45" t="s">
        <v>106</v>
      </c>
      <c r="D85" s="51">
        <v>147.57</v>
      </c>
      <c r="E85" s="49"/>
      <c r="F85" s="49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</row>
    <row r="86" spans="1:6" s="16" customFormat="1" ht="21" customHeight="1">
      <c r="A86" s="25"/>
      <c r="B86" s="36"/>
      <c r="C86" s="15" t="s">
        <v>43</v>
      </c>
      <c r="D86" s="48">
        <v>406.18</v>
      </c>
      <c r="E86" s="25"/>
      <c r="F86" s="38"/>
    </row>
    <row r="87" spans="1:6" s="16" customFormat="1" ht="21" customHeight="1">
      <c r="A87" s="7"/>
      <c r="B87" s="3"/>
      <c r="C87" s="21"/>
      <c r="D87" s="46"/>
      <c r="E87" s="7"/>
      <c r="F87" s="2"/>
    </row>
    <row r="88" spans="1:6" s="16" customFormat="1" ht="21" customHeight="1">
      <c r="A88" s="26" t="s">
        <v>4</v>
      </c>
      <c r="B88" s="3">
        <f>SUM(B6,B9:B10)</f>
        <v>12882.33</v>
      </c>
      <c r="C88" s="27" t="s">
        <v>5</v>
      </c>
      <c r="D88" s="46">
        <f>SUM(D6,D17,D22,D27,D32,D39,D57,D63,D70,D79,D83)</f>
        <v>12882.33</v>
      </c>
      <c r="E88" s="27" t="s">
        <v>5</v>
      </c>
      <c r="F88" s="2">
        <f>SUM(F6:F11)</f>
        <v>12882.33</v>
      </c>
    </row>
    <row r="89" spans="1:6" s="16" customFormat="1" ht="21" customHeight="1">
      <c r="A89" s="7" t="s">
        <v>6</v>
      </c>
      <c r="B89" s="3"/>
      <c r="C89" s="7" t="s">
        <v>7</v>
      </c>
      <c r="D89" s="46"/>
      <c r="E89" s="18" t="s">
        <v>44</v>
      </c>
      <c r="F89" s="2"/>
    </row>
    <row r="90" spans="1:6" s="16" customFormat="1" ht="21" customHeight="1">
      <c r="A90" s="7" t="s">
        <v>8</v>
      </c>
      <c r="B90" s="3"/>
      <c r="C90" s="28"/>
      <c r="D90" s="46"/>
      <c r="E90" s="28"/>
      <c r="F90" s="2"/>
    </row>
    <row r="91" spans="1:6" s="16" customFormat="1" ht="21" customHeight="1">
      <c r="A91" s="7"/>
      <c r="B91" s="3"/>
      <c r="C91" s="28"/>
      <c r="D91" s="46"/>
      <c r="E91" s="28"/>
      <c r="F91" s="2"/>
    </row>
    <row r="92" spans="1:6" s="16" customFormat="1" ht="21" customHeight="1">
      <c r="A92" s="26" t="s">
        <v>9</v>
      </c>
      <c r="B92" s="3">
        <f>SUM(B88:B90)</f>
        <v>12882.33</v>
      </c>
      <c r="C92" s="26" t="s">
        <v>10</v>
      </c>
      <c r="D92" s="46">
        <f>SUM(D88:D89)</f>
        <v>12882.33</v>
      </c>
      <c r="E92" s="26" t="s">
        <v>10</v>
      </c>
      <c r="F92" s="2">
        <f>SUM(F88:F89)</f>
        <v>12882.33</v>
      </c>
    </row>
  </sheetData>
  <sheetProtection/>
  <mergeCells count="4">
    <mergeCell ref="A4:B4"/>
    <mergeCell ref="C4:D4"/>
    <mergeCell ref="E4:F4"/>
    <mergeCell ref="A2:F2"/>
  </mergeCells>
  <printOptions horizontalCentered="1"/>
  <pageMargins left="0.33" right="0.21" top="0.74" bottom="0.84" header="0.39" footer="0.5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9.140625" style="6" customWidth="1"/>
    <col min="2" max="2" width="43.140625" style="0" customWidth="1"/>
    <col min="3" max="3" width="11.140625" style="9" customWidth="1"/>
    <col min="4" max="5" width="10.140625" style="9" customWidth="1"/>
    <col min="6" max="6" width="11.140625" style="9" customWidth="1"/>
  </cols>
  <sheetData>
    <row r="1" ht="18" customHeight="1">
      <c r="A1" s="6" t="s">
        <v>20</v>
      </c>
    </row>
    <row r="2" spans="1:7" ht="25.5" customHeight="1">
      <c r="A2" s="62" t="s">
        <v>19</v>
      </c>
      <c r="B2" s="63"/>
      <c r="C2" s="63"/>
      <c r="D2" s="63"/>
      <c r="E2" s="63"/>
      <c r="F2" s="63"/>
      <c r="G2" s="1"/>
    </row>
    <row r="3" spans="1:7" s="33" customFormat="1" ht="22.5" customHeight="1">
      <c r="A3" s="52" t="s">
        <v>56</v>
      </c>
      <c r="B3" s="29"/>
      <c r="C3" s="30"/>
      <c r="D3" s="30"/>
      <c r="E3" s="30"/>
      <c r="F3" s="31" t="s">
        <v>0</v>
      </c>
      <c r="G3" s="32"/>
    </row>
    <row r="4" spans="1:7" s="9" customFormat="1" ht="21" customHeight="1">
      <c r="A4" s="59" t="s">
        <v>11</v>
      </c>
      <c r="B4" s="59" t="s">
        <v>12</v>
      </c>
      <c r="C4" s="59" t="s">
        <v>13</v>
      </c>
      <c r="D4" s="59" t="s">
        <v>14</v>
      </c>
      <c r="E4" s="59" t="s">
        <v>15</v>
      </c>
      <c r="F4" s="59" t="s">
        <v>16</v>
      </c>
      <c r="G4" s="10"/>
    </row>
    <row r="5" spans="1:7" s="9" customFormat="1" ht="21" customHeight="1">
      <c r="A5" s="59"/>
      <c r="B5" s="59"/>
      <c r="C5" s="59"/>
      <c r="D5" s="59"/>
      <c r="E5" s="59"/>
      <c r="F5" s="59"/>
      <c r="G5" s="10"/>
    </row>
    <row r="6" spans="1:7" ht="23.25" customHeight="1">
      <c r="A6" s="7"/>
      <c r="B6" s="5"/>
      <c r="C6" s="2">
        <v>1</v>
      </c>
      <c r="D6" s="2">
        <v>2</v>
      </c>
      <c r="E6" s="2">
        <v>3</v>
      </c>
      <c r="F6" s="2">
        <v>4</v>
      </c>
      <c r="G6" s="1"/>
    </row>
    <row r="7" spans="1:7" ht="23.25" customHeight="1">
      <c r="A7" s="7"/>
      <c r="B7" s="5" t="s">
        <v>17</v>
      </c>
      <c r="C7" s="54">
        <f>SUM(C8,C19,C24,C29,C34,C41,C59,C65,C72,C81,C85)</f>
        <v>12882.33</v>
      </c>
      <c r="D7" s="54">
        <f>SUM(D8,D19,D24,D29,D34,D41,D59,D65,D72,D81,D85)</f>
        <v>2105.33</v>
      </c>
      <c r="E7" s="54">
        <f>SUM(E8,E19,E24,E29,E34,E41,E59,E65,E72,E81,E85)</f>
        <v>10777</v>
      </c>
      <c r="F7" s="3"/>
      <c r="G7" s="1"/>
    </row>
    <row r="8" spans="1:7" ht="23.25" customHeight="1">
      <c r="A8" s="8">
        <v>201</v>
      </c>
      <c r="B8" s="44" t="s">
        <v>128</v>
      </c>
      <c r="C8" s="46">
        <f>SUM(D8:E8)</f>
        <v>1526.01</v>
      </c>
      <c r="D8" s="54">
        <f>SUM(D9,D12,D14,D17)</f>
        <v>822.0699999999999</v>
      </c>
      <c r="E8" s="54">
        <f>SUM(E9,E12,E14,E17)</f>
        <v>703.94</v>
      </c>
      <c r="F8" s="3"/>
      <c r="G8" s="1"/>
    </row>
    <row r="9" spans="1:7" ht="23.25" customHeight="1">
      <c r="A9" s="8">
        <v>20103</v>
      </c>
      <c r="B9" s="44" t="s">
        <v>129</v>
      </c>
      <c r="C9" s="46">
        <f>SUM(D9:E9)</f>
        <v>1215.52</v>
      </c>
      <c r="D9" s="46">
        <f>SUM(D10:D11)</f>
        <v>734.53</v>
      </c>
      <c r="E9" s="46">
        <f>SUM(E10:E11)</f>
        <v>480.99</v>
      </c>
      <c r="F9" s="2"/>
      <c r="G9" s="1"/>
    </row>
    <row r="10" spans="1:7" ht="23.25" customHeight="1">
      <c r="A10" s="8">
        <v>2010301</v>
      </c>
      <c r="B10" s="44" t="s">
        <v>130</v>
      </c>
      <c r="C10" s="46">
        <f aca="true" t="shared" si="0" ref="C10:C73">SUM(D10:E10)</f>
        <v>734.53</v>
      </c>
      <c r="D10" s="46">
        <v>734.53</v>
      </c>
      <c r="E10" s="46"/>
      <c r="F10" s="2"/>
      <c r="G10" s="1"/>
    </row>
    <row r="11" spans="1:7" ht="23.25" customHeight="1">
      <c r="A11" s="8">
        <v>2010399</v>
      </c>
      <c r="B11" s="44" t="s">
        <v>131</v>
      </c>
      <c r="C11" s="46">
        <f t="shared" si="0"/>
        <v>480.99</v>
      </c>
      <c r="D11" s="46"/>
      <c r="E11" s="46">
        <v>480.99</v>
      </c>
      <c r="F11" s="2"/>
      <c r="G11" s="1"/>
    </row>
    <row r="12" spans="1:7" ht="23.25" customHeight="1">
      <c r="A12" s="8">
        <v>20106</v>
      </c>
      <c r="B12" s="44" t="s">
        <v>132</v>
      </c>
      <c r="C12" s="46">
        <f t="shared" si="0"/>
        <v>73.65</v>
      </c>
      <c r="D12" s="46">
        <f>SUM(D13)</f>
        <v>44.65</v>
      </c>
      <c r="E12" s="46">
        <f>SUM(E13)</f>
        <v>29</v>
      </c>
      <c r="F12" s="2"/>
      <c r="G12" s="1"/>
    </row>
    <row r="13" spans="1:7" ht="23.25" customHeight="1">
      <c r="A13" s="8">
        <v>2010699</v>
      </c>
      <c r="B13" s="44" t="s">
        <v>133</v>
      </c>
      <c r="C13" s="46">
        <f t="shared" si="0"/>
        <v>73.65</v>
      </c>
      <c r="D13" s="46">
        <v>44.65</v>
      </c>
      <c r="E13" s="46">
        <v>29</v>
      </c>
      <c r="F13" s="2"/>
      <c r="G13" s="1"/>
    </row>
    <row r="14" spans="1:7" ht="23.25" customHeight="1">
      <c r="A14" s="8">
        <v>20112</v>
      </c>
      <c r="B14" s="44" t="s">
        <v>134</v>
      </c>
      <c r="C14" s="46">
        <f t="shared" si="0"/>
        <v>192.61</v>
      </c>
      <c r="D14" s="46">
        <f>SUM(D15:D16)</f>
        <v>42.89</v>
      </c>
      <c r="E14" s="46">
        <f>SUM(E15:E16)</f>
        <v>149.72</v>
      </c>
      <c r="F14" s="2"/>
      <c r="G14" s="1"/>
    </row>
    <row r="15" spans="1:7" ht="23.25" customHeight="1">
      <c r="A15" s="8">
        <v>2011214</v>
      </c>
      <c r="B15" s="44" t="s">
        <v>135</v>
      </c>
      <c r="C15" s="46">
        <f t="shared" si="0"/>
        <v>149.72</v>
      </c>
      <c r="D15" s="46"/>
      <c r="E15" s="46">
        <v>149.72</v>
      </c>
      <c r="F15" s="2"/>
      <c r="G15" s="1"/>
    </row>
    <row r="16" spans="1:7" ht="23.25" customHeight="1">
      <c r="A16" s="8">
        <v>2011299</v>
      </c>
      <c r="B16" s="44" t="s">
        <v>136</v>
      </c>
      <c r="C16" s="46">
        <f t="shared" si="0"/>
        <v>42.89</v>
      </c>
      <c r="D16" s="46">
        <v>42.89</v>
      </c>
      <c r="E16" s="46"/>
      <c r="F16" s="2"/>
      <c r="G16" s="1"/>
    </row>
    <row r="17" spans="1:7" ht="23.25" customHeight="1">
      <c r="A17" s="8">
        <v>20199</v>
      </c>
      <c r="B17" s="44" t="s">
        <v>137</v>
      </c>
      <c r="C17" s="46">
        <f t="shared" si="0"/>
        <v>44.23</v>
      </c>
      <c r="D17" s="46">
        <f>SUM(D18)</f>
        <v>0</v>
      </c>
      <c r="E17" s="46">
        <f>SUM(E18)</f>
        <v>44.23</v>
      </c>
      <c r="F17" s="2"/>
      <c r="G17" s="1"/>
    </row>
    <row r="18" spans="1:6" ht="23.25" customHeight="1">
      <c r="A18" s="8">
        <v>2019999</v>
      </c>
      <c r="B18" s="44" t="s">
        <v>138</v>
      </c>
      <c r="C18" s="46">
        <f t="shared" si="0"/>
        <v>44.23</v>
      </c>
      <c r="D18" s="54"/>
      <c r="E18" s="54">
        <v>44.23</v>
      </c>
      <c r="F18" s="3"/>
    </row>
    <row r="19" spans="1:6" ht="23.25" customHeight="1">
      <c r="A19" s="8">
        <v>204</v>
      </c>
      <c r="B19" s="44" t="s">
        <v>139</v>
      </c>
      <c r="C19" s="46">
        <f t="shared" si="0"/>
        <v>375.32</v>
      </c>
      <c r="D19" s="54">
        <f>SUM(D20,D22)</f>
        <v>0</v>
      </c>
      <c r="E19" s="54">
        <f>SUM(E20,E22)</f>
        <v>375.32</v>
      </c>
      <c r="F19" s="3"/>
    </row>
    <row r="20" spans="1:6" ht="23.25" customHeight="1">
      <c r="A20" s="8">
        <v>20402</v>
      </c>
      <c r="B20" s="44" t="s">
        <v>140</v>
      </c>
      <c r="C20" s="46">
        <f t="shared" si="0"/>
        <v>229.35</v>
      </c>
      <c r="D20" s="54">
        <f>SUM(D21)</f>
        <v>0</v>
      </c>
      <c r="E20" s="54">
        <f>SUM(E21)</f>
        <v>229.35</v>
      </c>
      <c r="F20" s="3"/>
    </row>
    <row r="21" spans="1:6" ht="23.25" customHeight="1">
      <c r="A21" s="8">
        <v>2040299</v>
      </c>
      <c r="B21" s="44" t="s">
        <v>141</v>
      </c>
      <c r="C21" s="46">
        <f t="shared" si="0"/>
        <v>229.35</v>
      </c>
      <c r="D21" s="54"/>
      <c r="E21" s="54">
        <v>229.35</v>
      </c>
      <c r="F21" s="3"/>
    </row>
    <row r="22" spans="1:6" ht="23.25" customHeight="1">
      <c r="A22" s="8">
        <v>20499</v>
      </c>
      <c r="B22" s="44" t="s">
        <v>142</v>
      </c>
      <c r="C22" s="46">
        <f t="shared" si="0"/>
        <v>145.97</v>
      </c>
      <c r="D22" s="54">
        <f>SUM(D23)</f>
        <v>0</v>
      </c>
      <c r="E22" s="54">
        <f>SUM(E23)</f>
        <v>145.97</v>
      </c>
      <c r="F22" s="3"/>
    </row>
    <row r="23" spans="1:6" ht="23.25" customHeight="1">
      <c r="A23" s="8">
        <v>2049902</v>
      </c>
      <c r="B23" s="44" t="s">
        <v>143</v>
      </c>
      <c r="C23" s="46">
        <f t="shared" si="0"/>
        <v>145.97</v>
      </c>
      <c r="D23" s="54"/>
      <c r="E23" s="54">
        <v>145.97</v>
      </c>
      <c r="F23" s="3"/>
    </row>
    <row r="24" spans="1:6" ht="23.25" customHeight="1">
      <c r="A24" s="8">
        <v>205</v>
      </c>
      <c r="B24" s="44" t="s">
        <v>144</v>
      </c>
      <c r="C24" s="46">
        <f t="shared" si="0"/>
        <v>1991.87</v>
      </c>
      <c r="D24" s="54">
        <f>SUM(D25,D27)</f>
        <v>12.62</v>
      </c>
      <c r="E24" s="54">
        <f>SUM(E25,E27)</f>
        <v>1979.25</v>
      </c>
      <c r="F24" s="3"/>
    </row>
    <row r="25" spans="1:6" ht="23.25" customHeight="1">
      <c r="A25" s="8">
        <v>20502</v>
      </c>
      <c r="B25" s="44" t="s">
        <v>145</v>
      </c>
      <c r="C25" s="46">
        <f t="shared" si="0"/>
        <v>1979.25</v>
      </c>
      <c r="D25" s="54">
        <f>SUM(D26)</f>
        <v>0</v>
      </c>
      <c r="E25" s="54">
        <f>SUM(E26)</f>
        <v>1979.25</v>
      </c>
      <c r="F25" s="3"/>
    </row>
    <row r="26" spans="1:6" ht="23.25" customHeight="1">
      <c r="A26" s="8">
        <v>2050201</v>
      </c>
      <c r="B26" s="44" t="s">
        <v>146</v>
      </c>
      <c r="C26" s="46">
        <f t="shared" si="0"/>
        <v>1979.25</v>
      </c>
      <c r="D26" s="54"/>
      <c r="E26" s="54">
        <v>1979.25</v>
      </c>
      <c r="F26" s="3"/>
    </row>
    <row r="27" spans="1:6" ht="23.25" customHeight="1">
      <c r="A27" s="8">
        <v>20504</v>
      </c>
      <c r="B27" s="44" t="s">
        <v>147</v>
      </c>
      <c r="C27" s="46">
        <f t="shared" si="0"/>
        <v>12.62</v>
      </c>
      <c r="D27" s="54">
        <f>SUM(D28)</f>
        <v>12.62</v>
      </c>
      <c r="E27" s="54">
        <f>SUM(E28)</f>
        <v>0</v>
      </c>
      <c r="F27" s="3"/>
    </row>
    <row r="28" spans="1:6" ht="23.25" customHeight="1">
      <c r="A28" s="8">
        <v>2050402</v>
      </c>
      <c r="B28" s="44" t="s">
        <v>148</v>
      </c>
      <c r="C28" s="46">
        <f t="shared" si="0"/>
        <v>12.62</v>
      </c>
      <c r="D28" s="54">
        <v>12.62</v>
      </c>
      <c r="E28" s="54"/>
      <c r="F28" s="3"/>
    </row>
    <row r="29" spans="1:6" ht="23.25" customHeight="1">
      <c r="A29" s="53">
        <v>206</v>
      </c>
      <c r="B29" s="45" t="s">
        <v>149</v>
      </c>
      <c r="C29" s="46">
        <f t="shared" si="0"/>
        <v>1030.24</v>
      </c>
      <c r="D29" s="55">
        <f>SUM(D30,D32)</f>
        <v>0</v>
      </c>
      <c r="E29" s="55">
        <f>SUM(E30,E32)</f>
        <v>1030.24</v>
      </c>
      <c r="F29" s="56"/>
    </row>
    <row r="30" spans="1:6" ht="23.25" customHeight="1">
      <c r="A30" s="53">
        <v>20601</v>
      </c>
      <c r="B30" s="45" t="s">
        <v>150</v>
      </c>
      <c r="C30" s="46">
        <f t="shared" si="0"/>
        <v>30</v>
      </c>
      <c r="D30" s="55">
        <f>SUM(D31)</f>
        <v>0</v>
      </c>
      <c r="E30" s="55">
        <f>SUM(E31)</f>
        <v>30</v>
      </c>
      <c r="F30" s="56"/>
    </row>
    <row r="31" spans="1:6" ht="23.25" customHeight="1">
      <c r="A31" s="53">
        <v>2060199</v>
      </c>
      <c r="B31" s="45" t="s">
        <v>151</v>
      </c>
      <c r="C31" s="46">
        <f t="shared" si="0"/>
        <v>30</v>
      </c>
      <c r="D31" s="55"/>
      <c r="E31" s="55">
        <v>30</v>
      </c>
      <c r="F31" s="56"/>
    </row>
    <row r="32" spans="1:6" ht="23.25" customHeight="1">
      <c r="A32" s="53">
        <v>20604</v>
      </c>
      <c r="B32" s="45" t="s">
        <v>152</v>
      </c>
      <c r="C32" s="46">
        <f t="shared" si="0"/>
        <v>1000.24</v>
      </c>
      <c r="D32" s="55">
        <f>SUM(D33)</f>
        <v>0</v>
      </c>
      <c r="E32" s="55">
        <f>SUM(E33)</f>
        <v>1000.24</v>
      </c>
      <c r="F32" s="56"/>
    </row>
    <row r="33" spans="1:6" ht="23.25" customHeight="1">
      <c r="A33" s="53">
        <v>2060499</v>
      </c>
      <c r="B33" s="45" t="s">
        <v>153</v>
      </c>
      <c r="C33" s="46">
        <f t="shared" si="0"/>
        <v>1000.24</v>
      </c>
      <c r="D33" s="55"/>
      <c r="E33" s="55">
        <v>1000.24</v>
      </c>
      <c r="F33" s="56"/>
    </row>
    <row r="34" spans="1:6" ht="23.25" customHeight="1">
      <c r="A34" s="53">
        <v>207</v>
      </c>
      <c r="B34" s="45" t="s">
        <v>154</v>
      </c>
      <c r="C34" s="46">
        <f t="shared" si="0"/>
        <v>111.79</v>
      </c>
      <c r="D34" s="55">
        <f>SUM(D35,D37,D39)</f>
        <v>20.34</v>
      </c>
      <c r="E34" s="55">
        <f>SUM(E35,E37,E39)</f>
        <v>91.45</v>
      </c>
      <c r="F34" s="56"/>
    </row>
    <row r="35" spans="1:6" ht="23.25" customHeight="1">
      <c r="A35" s="53">
        <v>20701</v>
      </c>
      <c r="B35" s="45" t="s">
        <v>155</v>
      </c>
      <c r="C35" s="46">
        <f t="shared" si="0"/>
        <v>82.07000000000001</v>
      </c>
      <c r="D35" s="55">
        <f>SUM(D36)</f>
        <v>13.98</v>
      </c>
      <c r="E35" s="55">
        <f>SUM(E36)</f>
        <v>68.09</v>
      </c>
      <c r="F35" s="56"/>
    </row>
    <row r="36" spans="1:6" ht="23.25" customHeight="1">
      <c r="A36" s="53">
        <v>2070199</v>
      </c>
      <c r="B36" s="45" t="s">
        <v>156</v>
      </c>
      <c r="C36" s="46">
        <f t="shared" si="0"/>
        <v>82.07000000000001</v>
      </c>
      <c r="D36" s="55">
        <v>13.98</v>
      </c>
      <c r="E36" s="55">
        <v>68.09</v>
      </c>
      <c r="F36" s="56"/>
    </row>
    <row r="37" spans="1:6" ht="23.25" customHeight="1">
      <c r="A37" s="53">
        <v>20703</v>
      </c>
      <c r="B37" s="45" t="s">
        <v>157</v>
      </c>
      <c r="C37" s="46">
        <f t="shared" si="0"/>
        <v>23.36</v>
      </c>
      <c r="D37" s="55">
        <f>SUM(D38)</f>
        <v>0</v>
      </c>
      <c r="E37" s="55">
        <f>SUM(E38)</f>
        <v>23.36</v>
      </c>
      <c r="F37" s="56"/>
    </row>
    <row r="38" spans="1:6" ht="23.25" customHeight="1">
      <c r="A38" s="53">
        <v>2070308</v>
      </c>
      <c r="B38" s="45" t="s">
        <v>158</v>
      </c>
      <c r="C38" s="46">
        <f t="shared" si="0"/>
        <v>23.36</v>
      </c>
      <c r="D38" s="55"/>
      <c r="E38" s="55">
        <v>23.36</v>
      </c>
      <c r="F38" s="56"/>
    </row>
    <row r="39" spans="1:6" ht="23.25" customHeight="1">
      <c r="A39" s="53">
        <v>20704</v>
      </c>
      <c r="B39" s="45" t="s">
        <v>159</v>
      </c>
      <c r="C39" s="46">
        <f t="shared" si="0"/>
        <v>6.36</v>
      </c>
      <c r="D39" s="55">
        <f>SUM(D40)</f>
        <v>6.36</v>
      </c>
      <c r="E39" s="55">
        <f>SUM(E40)</f>
        <v>0</v>
      </c>
      <c r="F39" s="56"/>
    </row>
    <row r="40" spans="1:6" ht="23.25" customHeight="1">
      <c r="A40" s="53">
        <v>2070499</v>
      </c>
      <c r="B40" s="45" t="s">
        <v>160</v>
      </c>
      <c r="C40" s="46">
        <f t="shared" si="0"/>
        <v>6.36</v>
      </c>
      <c r="D40" s="55">
        <v>6.36</v>
      </c>
      <c r="E40" s="55"/>
      <c r="F40" s="56"/>
    </row>
    <row r="41" spans="1:6" ht="23.25" customHeight="1">
      <c r="A41" s="53">
        <v>208</v>
      </c>
      <c r="B41" s="45" t="s">
        <v>161</v>
      </c>
      <c r="C41" s="46">
        <f t="shared" si="0"/>
        <v>3746.1</v>
      </c>
      <c r="D41" s="55">
        <f>SUM(D42,D44,D47,D49,D55,D57)</f>
        <v>537.75</v>
      </c>
      <c r="E41" s="55">
        <f>SUM(E42,E44,E47,E49,E55,E57)</f>
        <v>3208.35</v>
      </c>
      <c r="F41" s="56"/>
    </row>
    <row r="42" spans="1:6" ht="23.25" customHeight="1">
      <c r="A42" s="53">
        <v>20801</v>
      </c>
      <c r="B42" s="44" t="s">
        <v>162</v>
      </c>
      <c r="C42" s="46">
        <f t="shared" si="0"/>
        <v>111.11</v>
      </c>
      <c r="D42" s="55">
        <f>SUM(D43)</f>
        <v>0</v>
      </c>
      <c r="E42" s="55">
        <f>SUM(E43)</f>
        <v>111.11</v>
      </c>
      <c r="F42" s="56"/>
    </row>
    <row r="43" spans="1:6" ht="23.25" customHeight="1">
      <c r="A43" s="53">
        <v>2080199</v>
      </c>
      <c r="B43" s="44" t="s">
        <v>163</v>
      </c>
      <c r="C43" s="46">
        <f t="shared" si="0"/>
        <v>111.11</v>
      </c>
      <c r="D43" s="55"/>
      <c r="E43" s="55">
        <v>111.11</v>
      </c>
      <c r="F43" s="56"/>
    </row>
    <row r="44" spans="1:6" ht="23.25" customHeight="1">
      <c r="A44" s="53">
        <v>20802</v>
      </c>
      <c r="B44" s="44" t="s">
        <v>164</v>
      </c>
      <c r="C44" s="46">
        <f t="shared" si="0"/>
        <v>3122.6499999999996</v>
      </c>
      <c r="D44" s="55">
        <f>SUM(D45:D46)</f>
        <v>47.41</v>
      </c>
      <c r="E44" s="55">
        <f>SUM(E45:E46)</f>
        <v>3075.24</v>
      </c>
      <c r="F44" s="56"/>
    </row>
    <row r="45" spans="1:6" ht="23.25" customHeight="1">
      <c r="A45" s="53">
        <v>2080208</v>
      </c>
      <c r="B45" s="44" t="s">
        <v>165</v>
      </c>
      <c r="C45" s="46">
        <f t="shared" si="0"/>
        <v>3050.58</v>
      </c>
      <c r="D45" s="55"/>
      <c r="E45" s="55">
        <v>3050.58</v>
      </c>
      <c r="F45" s="56"/>
    </row>
    <row r="46" spans="1:6" ht="23.25" customHeight="1">
      <c r="A46" s="53">
        <v>2080299</v>
      </c>
      <c r="B46" s="44" t="s">
        <v>166</v>
      </c>
      <c r="C46" s="46">
        <f t="shared" si="0"/>
        <v>72.07</v>
      </c>
      <c r="D46" s="55">
        <v>47.41</v>
      </c>
      <c r="E46" s="55">
        <v>24.66</v>
      </c>
      <c r="F46" s="56"/>
    </row>
    <row r="47" spans="1:6" ht="23.25" customHeight="1">
      <c r="A47" s="53">
        <v>20805</v>
      </c>
      <c r="B47" s="45" t="s">
        <v>167</v>
      </c>
      <c r="C47" s="46">
        <f t="shared" si="0"/>
        <v>329.11</v>
      </c>
      <c r="D47" s="55">
        <f>SUM(D48)</f>
        <v>329.11</v>
      </c>
      <c r="E47" s="55">
        <f>SUM(E48)</f>
        <v>0</v>
      </c>
      <c r="F47" s="56"/>
    </row>
    <row r="48" spans="1:6" ht="23.25" customHeight="1">
      <c r="A48" s="53">
        <v>2080501</v>
      </c>
      <c r="B48" s="45" t="s">
        <v>168</v>
      </c>
      <c r="C48" s="46">
        <f t="shared" si="0"/>
        <v>329.11</v>
      </c>
      <c r="D48" s="55">
        <v>329.11</v>
      </c>
      <c r="E48" s="55"/>
      <c r="F48" s="56"/>
    </row>
    <row r="49" spans="1:6" ht="23.25" customHeight="1">
      <c r="A49" s="53">
        <v>20808</v>
      </c>
      <c r="B49" s="44" t="s">
        <v>169</v>
      </c>
      <c r="C49" s="46">
        <f t="shared" si="0"/>
        <v>115.19</v>
      </c>
      <c r="D49" s="55">
        <f>SUM(D50:D54)</f>
        <v>115.19</v>
      </c>
      <c r="E49" s="55">
        <f>SUM(E50:E54)</f>
        <v>0</v>
      </c>
      <c r="F49" s="56"/>
    </row>
    <row r="50" spans="1:6" ht="23.25" customHeight="1">
      <c r="A50" s="53">
        <v>2080801</v>
      </c>
      <c r="B50" s="44" t="s">
        <v>170</v>
      </c>
      <c r="C50" s="46">
        <f t="shared" si="0"/>
        <v>4.17</v>
      </c>
      <c r="D50" s="55">
        <v>4.17</v>
      </c>
      <c r="E50" s="55"/>
      <c r="F50" s="56"/>
    </row>
    <row r="51" spans="1:6" ht="23.25" customHeight="1">
      <c r="A51" s="53">
        <v>2080802</v>
      </c>
      <c r="B51" s="44" t="s">
        <v>171</v>
      </c>
      <c r="C51" s="46">
        <f t="shared" si="0"/>
        <v>34.89</v>
      </c>
      <c r="D51" s="55">
        <v>34.89</v>
      </c>
      <c r="E51" s="55"/>
      <c r="F51" s="56"/>
    </row>
    <row r="52" spans="1:6" ht="23.25" customHeight="1">
      <c r="A52" s="53">
        <v>2080803</v>
      </c>
      <c r="B52" s="44" t="s">
        <v>172</v>
      </c>
      <c r="C52" s="46">
        <f t="shared" si="0"/>
        <v>15.15</v>
      </c>
      <c r="D52" s="55">
        <v>15.15</v>
      </c>
      <c r="E52" s="55"/>
      <c r="F52" s="56"/>
    </row>
    <row r="53" spans="1:6" ht="23.25" customHeight="1">
      <c r="A53" s="53">
        <v>2080805</v>
      </c>
      <c r="B53" s="44" t="s">
        <v>173</v>
      </c>
      <c r="C53" s="46">
        <f t="shared" si="0"/>
        <v>49.99</v>
      </c>
      <c r="D53" s="55">
        <v>49.99</v>
      </c>
      <c r="E53" s="55"/>
      <c r="F53" s="56"/>
    </row>
    <row r="54" spans="1:6" ht="23.25" customHeight="1">
      <c r="A54" s="53">
        <v>2080899</v>
      </c>
      <c r="B54" s="44" t="s">
        <v>174</v>
      </c>
      <c r="C54" s="46">
        <f t="shared" si="0"/>
        <v>10.99</v>
      </c>
      <c r="D54" s="55">
        <v>10.99</v>
      </c>
      <c r="E54" s="55"/>
      <c r="F54" s="56"/>
    </row>
    <row r="55" spans="1:6" ht="23.25" customHeight="1">
      <c r="A55" s="53">
        <v>20810</v>
      </c>
      <c r="B55" s="45" t="s">
        <v>175</v>
      </c>
      <c r="C55" s="46">
        <f t="shared" si="0"/>
        <v>44.05</v>
      </c>
      <c r="D55" s="55">
        <f>SUM(D56)</f>
        <v>44.05</v>
      </c>
      <c r="E55" s="55">
        <f>SUM(E56)</f>
        <v>0</v>
      </c>
      <c r="F55" s="56"/>
    </row>
    <row r="56" spans="1:6" ht="23.25" customHeight="1">
      <c r="A56" s="53">
        <v>2081005</v>
      </c>
      <c r="B56" s="45" t="s">
        <v>176</v>
      </c>
      <c r="C56" s="46">
        <f t="shared" si="0"/>
        <v>44.05</v>
      </c>
      <c r="D56" s="55">
        <v>44.05</v>
      </c>
      <c r="E56" s="55"/>
      <c r="F56" s="56"/>
    </row>
    <row r="57" spans="1:6" ht="23.25" customHeight="1">
      <c r="A57" s="53">
        <v>20813</v>
      </c>
      <c r="B57" s="45" t="s">
        <v>177</v>
      </c>
      <c r="C57" s="46">
        <f t="shared" si="0"/>
        <v>23.99</v>
      </c>
      <c r="D57" s="55">
        <f>SUM(D58)</f>
        <v>1.99</v>
      </c>
      <c r="E57" s="55">
        <f>SUM(E58)</f>
        <v>22</v>
      </c>
      <c r="F57" s="56"/>
    </row>
    <row r="58" spans="1:6" ht="23.25" customHeight="1">
      <c r="A58" s="53">
        <v>2081399</v>
      </c>
      <c r="B58" s="45" t="s">
        <v>178</v>
      </c>
      <c r="C58" s="46">
        <f t="shared" si="0"/>
        <v>23.99</v>
      </c>
      <c r="D58" s="55">
        <v>1.99</v>
      </c>
      <c r="E58" s="55">
        <v>22</v>
      </c>
      <c r="F58" s="56"/>
    </row>
    <row r="59" spans="1:6" ht="23.25" customHeight="1">
      <c r="A59" s="53">
        <v>210</v>
      </c>
      <c r="B59" s="45" t="s">
        <v>179</v>
      </c>
      <c r="C59" s="46">
        <f t="shared" si="0"/>
        <v>285.93</v>
      </c>
      <c r="D59" s="55">
        <f>SUM(D60,D62)</f>
        <v>59.82</v>
      </c>
      <c r="E59" s="55">
        <f>SUM(E60,E62)</f>
        <v>226.11</v>
      </c>
      <c r="F59" s="56"/>
    </row>
    <row r="60" spans="1:6" ht="23.25" customHeight="1">
      <c r="A60" s="53">
        <v>21004</v>
      </c>
      <c r="B60" s="44" t="s">
        <v>180</v>
      </c>
      <c r="C60" s="46">
        <f t="shared" si="0"/>
        <v>226.11</v>
      </c>
      <c r="D60" s="55">
        <f>SUM(D61)</f>
        <v>0</v>
      </c>
      <c r="E60" s="55">
        <f>SUM(E61)</f>
        <v>226.11</v>
      </c>
      <c r="F60" s="56"/>
    </row>
    <row r="61" spans="1:6" ht="23.25" customHeight="1">
      <c r="A61" s="53">
        <v>2100499</v>
      </c>
      <c r="B61" s="44" t="s">
        <v>181</v>
      </c>
      <c r="C61" s="46">
        <f t="shared" si="0"/>
        <v>226.11</v>
      </c>
      <c r="D61" s="55"/>
      <c r="E61" s="55">
        <v>226.11</v>
      </c>
      <c r="F61" s="56"/>
    </row>
    <row r="62" spans="1:6" ht="23.25" customHeight="1">
      <c r="A62" s="53">
        <v>21005</v>
      </c>
      <c r="B62" s="45" t="s">
        <v>182</v>
      </c>
      <c r="C62" s="46">
        <f t="shared" si="0"/>
        <v>59.82</v>
      </c>
      <c r="D62" s="55">
        <f>SUM(D63:D64)</f>
        <v>59.82</v>
      </c>
      <c r="E62" s="55">
        <f>SUM(E63:E64)</f>
        <v>0</v>
      </c>
      <c r="F62" s="56"/>
    </row>
    <row r="63" spans="1:6" ht="23.25" customHeight="1">
      <c r="A63" s="53">
        <v>2100501</v>
      </c>
      <c r="B63" s="45" t="s">
        <v>183</v>
      </c>
      <c r="C63" s="46">
        <f t="shared" si="0"/>
        <v>35.89</v>
      </c>
      <c r="D63" s="55">
        <v>35.89</v>
      </c>
      <c r="E63" s="55"/>
      <c r="F63" s="56"/>
    </row>
    <row r="64" spans="1:6" ht="23.25" customHeight="1">
      <c r="A64" s="53">
        <v>2100503</v>
      </c>
      <c r="B64" s="45" t="s">
        <v>184</v>
      </c>
      <c r="C64" s="46">
        <f t="shared" si="0"/>
        <v>23.93</v>
      </c>
      <c r="D64" s="55">
        <v>23.93</v>
      </c>
      <c r="E64" s="55"/>
      <c r="F64" s="56"/>
    </row>
    <row r="65" spans="1:6" ht="23.25" customHeight="1">
      <c r="A65" s="53">
        <v>212</v>
      </c>
      <c r="B65" s="45" t="s">
        <v>185</v>
      </c>
      <c r="C65" s="46">
        <f t="shared" si="0"/>
        <v>1932.02</v>
      </c>
      <c r="D65" s="55">
        <f>SUM(D66,D68,D70)</f>
        <v>76.53999999999999</v>
      </c>
      <c r="E65" s="55">
        <f>SUM(E66,E68,E70)</f>
        <v>1855.48</v>
      </c>
      <c r="F65" s="56"/>
    </row>
    <row r="66" spans="1:6" ht="23.25" customHeight="1">
      <c r="A66" s="53">
        <v>21201</v>
      </c>
      <c r="B66" s="45" t="s">
        <v>186</v>
      </c>
      <c r="C66" s="46">
        <f t="shared" si="0"/>
        <v>457</v>
      </c>
      <c r="D66" s="55">
        <f>SUM(D67)</f>
        <v>47</v>
      </c>
      <c r="E66" s="55">
        <f>SUM(E67)</f>
        <v>410</v>
      </c>
      <c r="F66" s="56"/>
    </row>
    <row r="67" spans="1:6" ht="23.25" customHeight="1">
      <c r="A67" s="53">
        <v>2120199</v>
      </c>
      <c r="B67" s="45" t="s">
        <v>187</v>
      </c>
      <c r="C67" s="46">
        <f t="shared" si="0"/>
        <v>457</v>
      </c>
      <c r="D67" s="55">
        <v>47</v>
      </c>
      <c r="E67" s="55">
        <v>410</v>
      </c>
      <c r="F67" s="56"/>
    </row>
    <row r="68" spans="1:6" ht="23.25" customHeight="1">
      <c r="A68" s="53">
        <v>21205</v>
      </c>
      <c r="B68" s="45" t="s">
        <v>188</v>
      </c>
      <c r="C68" s="46">
        <f t="shared" si="0"/>
        <v>595.2</v>
      </c>
      <c r="D68" s="55">
        <f>SUM(D69)</f>
        <v>0</v>
      </c>
      <c r="E68" s="55">
        <f>SUM(E69)</f>
        <v>595.2</v>
      </c>
      <c r="F68" s="56"/>
    </row>
    <row r="69" spans="1:6" ht="23.25" customHeight="1">
      <c r="A69" s="53">
        <v>2120501</v>
      </c>
      <c r="B69" s="45" t="s">
        <v>189</v>
      </c>
      <c r="C69" s="46">
        <f t="shared" si="0"/>
        <v>595.2</v>
      </c>
      <c r="D69" s="55"/>
      <c r="E69" s="55">
        <v>595.2</v>
      </c>
      <c r="F69" s="56"/>
    </row>
    <row r="70" spans="1:6" ht="23.25" customHeight="1">
      <c r="A70" s="53">
        <v>21299</v>
      </c>
      <c r="B70" s="45" t="s">
        <v>190</v>
      </c>
      <c r="C70" s="46">
        <f t="shared" si="0"/>
        <v>879.8199999999999</v>
      </c>
      <c r="D70" s="55">
        <f>SUM(D71)</f>
        <v>29.54</v>
      </c>
      <c r="E70" s="55">
        <f>SUM(E71)</f>
        <v>850.28</v>
      </c>
      <c r="F70" s="56"/>
    </row>
    <row r="71" spans="1:6" ht="23.25" customHeight="1">
      <c r="A71" s="53">
        <v>2129999</v>
      </c>
      <c r="B71" s="45" t="s">
        <v>191</v>
      </c>
      <c r="C71" s="46">
        <f t="shared" si="0"/>
        <v>879.8199999999999</v>
      </c>
      <c r="D71" s="55">
        <v>29.54</v>
      </c>
      <c r="E71" s="55">
        <v>850.28</v>
      </c>
      <c r="F71" s="56"/>
    </row>
    <row r="72" spans="1:6" ht="23.25" customHeight="1">
      <c r="A72" s="53">
        <v>213</v>
      </c>
      <c r="B72" s="45" t="s">
        <v>192</v>
      </c>
      <c r="C72" s="46">
        <f t="shared" si="0"/>
        <v>763.3</v>
      </c>
      <c r="D72" s="55">
        <f>SUM(D73,D75,D77,D79)</f>
        <v>401.63</v>
      </c>
      <c r="E72" s="55">
        <f>SUM(E73,E75,E77,E79)</f>
        <v>361.67</v>
      </c>
      <c r="F72" s="56"/>
    </row>
    <row r="73" spans="1:6" ht="23.25" customHeight="1">
      <c r="A73" s="53">
        <v>21301</v>
      </c>
      <c r="B73" s="45" t="s">
        <v>193</v>
      </c>
      <c r="C73" s="46">
        <f t="shared" si="0"/>
        <v>401.63</v>
      </c>
      <c r="D73" s="55">
        <f>SUM(D74)</f>
        <v>401.63</v>
      </c>
      <c r="E73" s="55">
        <f>SUM(E74)</f>
        <v>0</v>
      </c>
      <c r="F73" s="56"/>
    </row>
    <row r="74" spans="1:6" ht="23.25" customHeight="1">
      <c r="A74" s="53">
        <v>2130199</v>
      </c>
      <c r="B74" s="45" t="s">
        <v>194</v>
      </c>
      <c r="C74" s="46">
        <f aca="true" t="shared" si="1" ref="C74:C88">SUM(D74:E74)</f>
        <v>401.63</v>
      </c>
      <c r="D74" s="55">
        <v>401.63</v>
      </c>
      <c r="E74" s="55"/>
      <c r="F74" s="56"/>
    </row>
    <row r="75" spans="1:6" ht="23.25" customHeight="1">
      <c r="A75" s="53">
        <v>21303</v>
      </c>
      <c r="B75" s="45" t="s">
        <v>196</v>
      </c>
      <c r="C75" s="46">
        <f t="shared" si="1"/>
        <v>19.7</v>
      </c>
      <c r="D75" s="55">
        <f>SUM(D76)</f>
        <v>0</v>
      </c>
      <c r="E75" s="55">
        <f>SUM(E76)</f>
        <v>19.7</v>
      </c>
      <c r="F75" s="56"/>
    </row>
    <row r="76" spans="1:6" ht="23.25" customHeight="1">
      <c r="A76" s="53">
        <v>2130399</v>
      </c>
      <c r="B76" s="45" t="s">
        <v>195</v>
      </c>
      <c r="C76" s="46">
        <f t="shared" si="1"/>
        <v>19.7</v>
      </c>
      <c r="D76" s="55"/>
      <c r="E76" s="55">
        <v>19.7</v>
      </c>
      <c r="F76" s="56"/>
    </row>
    <row r="77" spans="1:6" ht="23.25" customHeight="1">
      <c r="A77" s="53">
        <v>21306</v>
      </c>
      <c r="B77" s="45" t="s">
        <v>197</v>
      </c>
      <c r="C77" s="46">
        <f t="shared" si="1"/>
        <v>37.93</v>
      </c>
      <c r="D77" s="55">
        <f>SUM(D78)</f>
        <v>0</v>
      </c>
      <c r="E77" s="55">
        <f>SUM(E78)</f>
        <v>37.93</v>
      </c>
      <c r="F77" s="56"/>
    </row>
    <row r="78" spans="1:6" ht="23.25" customHeight="1">
      <c r="A78" s="53">
        <v>2130699</v>
      </c>
      <c r="B78" s="45" t="s">
        <v>198</v>
      </c>
      <c r="C78" s="46">
        <f t="shared" si="1"/>
        <v>37.93</v>
      </c>
      <c r="D78" s="55"/>
      <c r="E78" s="55">
        <v>37.93</v>
      </c>
      <c r="F78" s="56"/>
    </row>
    <row r="79" spans="1:6" ht="23.25" customHeight="1">
      <c r="A79" s="53">
        <v>21307</v>
      </c>
      <c r="B79" s="45" t="s">
        <v>199</v>
      </c>
      <c r="C79" s="46">
        <f t="shared" si="1"/>
        <v>304.04</v>
      </c>
      <c r="D79" s="55">
        <f>SUM(D80)</f>
        <v>0</v>
      </c>
      <c r="E79" s="55">
        <f>SUM(E80)</f>
        <v>304.04</v>
      </c>
      <c r="F79" s="56"/>
    </row>
    <row r="80" spans="1:6" ht="23.25" customHeight="1">
      <c r="A80" s="53">
        <v>2130799</v>
      </c>
      <c r="B80" s="45" t="s">
        <v>200</v>
      </c>
      <c r="C80" s="46">
        <f t="shared" si="1"/>
        <v>304.04</v>
      </c>
      <c r="D80" s="55"/>
      <c r="E80" s="55">
        <v>304.04</v>
      </c>
      <c r="F80" s="56"/>
    </row>
    <row r="81" spans="1:6" ht="23.25" customHeight="1">
      <c r="A81" s="53">
        <v>215</v>
      </c>
      <c r="B81" s="44" t="s">
        <v>201</v>
      </c>
      <c r="C81" s="46">
        <f t="shared" si="1"/>
        <v>566</v>
      </c>
      <c r="D81" s="55">
        <f>SUM(D82)</f>
        <v>26.99</v>
      </c>
      <c r="E81" s="55">
        <f>SUM(E82)</f>
        <v>539.01</v>
      </c>
      <c r="F81" s="56"/>
    </row>
    <row r="82" spans="1:6" ht="23.25" customHeight="1">
      <c r="A82" s="53">
        <v>21508</v>
      </c>
      <c r="B82" s="44" t="s">
        <v>202</v>
      </c>
      <c r="C82" s="46">
        <f t="shared" si="1"/>
        <v>566</v>
      </c>
      <c r="D82" s="55">
        <f>SUM(D83:D84)</f>
        <v>26.99</v>
      </c>
      <c r="E82" s="55">
        <f>SUM(E83:E84)</f>
        <v>539.01</v>
      </c>
      <c r="F82" s="56"/>
    </row>
    <row r="83" spans="1:6" ht="23.25" customHeight="1">
      <c r="A83" s="53">
        <v>2150804</v>
      </c>
      <c r="B83" s="44" t="s">
        <v>203</v>
      </c>
      <c r="C83" s="46">
        <f t="shared" si="1"/>
        <v>539.01</v>
      </c>
      <c r="D83" s="55"/>
      <c r="E83" s="55">
        <v>539.01</v>
      </c>
      <c r="F83" s="56"/>
    </row>
    <row r="84" spans="1:6" ht="23.25" customHeight="1">
      <c r="A84" s="53">
        <v>2150899</v>
      </c>
      <c r="B84" s="44" t="s">
        <v>204</v>
      </c>
      <c r="C84" s="46">
        <f t="shared" si="1"/>
        <v>26.99</v>
      </c>
      <c r="D84" s="55">
        <v>26.99</v>
      </c>
      <c r="E84" s="55"/>
      <c r="F84" s="56"/>
    </row>
    <row r="85" spans="1:6" ht="23.25" customHeight="1">
      <c r="A85" s="53">
        <v>221</v>
      </c>
      <c r="B85" s="45" t="s">
        <v>205</v>
      </c>
      <c r="C85" s="46">
        <f t="shared" si="1"/>
        <v>553.75</v>
      </c>
      <c r="D85" s="55">
        <f>SUM(D86)</f>
        <v>147.57</v>
      </c>
      <c r="E85" s="55">
        <f>SUM(E86)</f>
        <v>406.18</v>
      </c>
      <c r="F85" s="56"/>
    </row>
    <row r="86" spans="1:6" ht="23.25" customHeight="1">
      <c r="A86" s="53">
        <v>22101</v>
      </c>
      <c r="B86" s="45" t="s">
        <v>206</v>
      </c>
      <c r="C86" s="46">
        <f t="shared" si="1"/>
        <v>553.75</v>
      </c>
      <c r="D86" s="55">
        <f>SUM(D87:D88)</f>
        <v>147.57</v>
      </c>
      <c r="E86" s="55">
        <f>SUM(E87:E88)</f>
        <v>406.18</v>
      </c>
      <c r="F86" s="56"/>
    </row>
    <row r="87" spans="1:6" ht="23.25" customHeight="1">
      <c r="A87" s="53">
        <v>2210201</v>
      </c>
      <c r="B87" s="45" t="s">
        <v>207</v>
      </c>
      <c r="C87" s="46">
        <f t="shared" si="1"/>
        <v>147.57</v>
      </c>
      <c r="D87" s="55">
        <v>147.57</v>
      </c>
      <c r="E87" s="55"/>
      <c r="F87" s="56"/>
    </row>
    <row r="88" spans="1:6" ht="23.25" customHeight="1">
      <c r="A88" s="53">
        <v>2210203</v>
      </c>
      <c r="B88" s="45" t="s">
        <v>208</v>
      </c>
      <c r="C88" s="46">
        <f t="shared" si="1"/>
        <v>406.18</v>
      </c>
      <c r="D88" s="55"/>
      <c r="E88" s="55">
        <v>406.18</v>
      </c>
      <c r="F88" s="56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2755905511811024" top="0.97" bottom="1.06" header="0.4724409448818898" footer="0.5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4.140625" style="0" customWidth="1"/>
    <col min="2" max="2" width="36.421875" style="0" customWidth="1"/>
  </cols>
  <sheetData>
    <row r="1" ht="19.5" customHeight="1">
      <c r="A1" t="s">
        <v>45</v>
      </c>
    </row>
    <row r="2" spans="1:2" ht="26.25" customHeight="1">
      <c r="A2" s="64" t="s">
        <v>46</v>
      </c>
      <c r="B2" s="64"/>
    </row>
    <row r="3" spans="1:2" ht="26.25" customHeight="1">
      <c r="A3" s="58" t="s">
        <v>209</v>
      </c>
      <c r="B3" s="40" t="s">
        <v>47</v>
      </c>
    </row>
    <row r="4" spans="1:2" ht="20.25" customHeight="1">
      <c r="A4" s="21" t="s">
        <v>48</v>
      </c>
      <c r="B4" s="21" t="s">
        <v>49</v>
      </c>
    </row>
    <row r="5" spans="1:2" ht="20.25" customHeight="1">
      <c r="A5" s="21" t="s">
        <v>13</v>
      </c>
      <c r="B5" s="21">
        <f>SUM(B6:B8)</f>
        <v>115.21</v>
      </c>
    </row>
    <row r="6" spans="1:2" ht="20.25" customHeight="1">
      <c r="A6" s="41" t="s">
        <v>50</v>
      </c>
      <c r="B6" s="21">
        <v>0</v>
      </c>
    </row>
    <row r="7" spans="1:2" ht="20.25" customHeight="1">
      <c r="A7" s="41" t="s">
        <v>51</v>
      </c>
      <c r="B7" s="21">
        <v>115.21</v>
      </c>
    </row>
    <row r="8" spans="1:2" ht="20.25" customHeight="1">
      <c r="A8" s="41" t="s">
        <v>52</v>
      </c>
      <c r="B8" s="21">
        <v>0</v>
      </c>
    </row>
    <row r="9" spans="1:2" ht="20.25" customHeight="1">
      <c r="A9" s="42" t="s">
        <v>53</v>
      </c>
      <c r="B9" s="43">
        <v>0</v>
      </c>
    </row>
    <row r="10" spans="1:2" ht="20.25" customHeight="1">
      <c r="A10" s="42" t="s">
        <v>54</v>
      </c>
      <c r="B10" s="43">
        <v>0</v>
      </c>
    </row>
  </sheetData>
  <sheetProtection/>
  <mergeCells count="1">
    <mergeCell ref="A2:B2"/>
  </mergeCells>
  <printOptions horizontalCentered="1"/>
  <pageMargins left="0.7086614173228347" right="0.7086614173228347" top="1.06" bottom="1.17" header="0.47" footer="0.5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杭州市财政局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张海艳1</dc:creator>
  <cp:keywords/>
  <dc:description/>
  <cp:lastModifiedBy>软件仓库</cp:lastModifiedBy>
  <cp:lastPrinted>2014-10-29T07:23:26Z</cp:lastPrinted>
  <dcterms:created xsi:type="dcterms:W3CDTF">2014-05-04T03:32:25Z</dcterms:created>
  <dcterms:modified xsi:type="dcterms:W3CDTF">2014-10-29T07:23:47Z</dcterms:modified>
  <cp:category/>
  <cp:version/>
  <cp:contentType/>
  <cp:contentStatus/>
</cp:coreProperties>
</file>